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gif" ContentType="image/gif"/>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showInkAnnotation="0" codeName="ThisWorkbook" defaultThemeVersion="124226"/>
  <bookViews>
    <workbookView xWindow="720" yWindow="600" windowWidth="24315" windowHeight="11760"/>
  </bookViews>
  <sheets>
    <sheet name="START HERE" sheetId="9" r:id="rId1"/>
    <sheet name="STEP 1 - Form" sheetId="1" r:id="rId2"/>
    <sheet name="STEP 2 - Receipts" sheetId="7" r:id="rId3"/>
    <sheet name="STEP 3 - Cost Summary" sheetId="4" r:id="rId4"/>
    <sheet name="STEP 4 - Bank Info" sheetId="6" r:id="rId5"/>
    <sheet name="Menus" sheetId="5" state="hidden" r:id="rId6"/>
    <sheet name="Code" sheetId="8" state="hidden" r:id="rId7"/>
    <sheet name="Hidden Pivot Source" sheetId="10" state="hidden" r:id="rId8"/>
    <sheet name="Sheet1" sheetId="11" state="hidden" r:id="rId9"/>
    <sheet name="Per Diem Cost Codes" sheetId="12" state="hidden" r:id="rId10"/>
  </sheets>
  <definedNames>
    <definedName name="_Department">Menus!$A$16:$A$64</definedName>
    <definedName name="_xlnm._FilterDatabase" localSheetId="1" hidden="1">'STEP 1 - Form'!#REF!</definedName>
    <definedName name="_Legder">Menus!$A$210:$A$212</definedName>
    <definedName name="_rec1">'STEP 1 - Form'!#REF!</definedName>
    <definedName name="_rec10">'STEP 1 - Form'!#REF!</definedName>
    <definedName name="_rec11">'STEP 1 - Form'!#REF!</definedName>
    <definedName name="_rec12">'STEP 1 - Form'!#REF!</definedName>
    <definedName name="_rec13">'STEP 1 - Form'!#REF!</definedName>
    <definedName name="_rec14">'STEP 1 - Form'!#REF!</definedName>
    <definedName name="_rec15">'STEP 1 - Form'!#REF!</definedName>
    <definedName name="_rec16">'STEP 1 - Form'!#REF!</definedName>
    <definedName name="_rec17">'STEP 1 - Form'!#REF!</definedName>
    <definedName name="_rec18">'STEP 1 - Form'!#REF!</definedName>
    <definedName name="_rec19">'STEP 1 - Form'!#REF!</definedName>
    <definedName name="_rec2">'STEP 1 - Form'!#REF!</definedName>
    <definedName name="_rec20">'STEP 1 - Form'!#REF!</definedName>
    <definedName name="_rec21">'STEP 1 - Form'!#REF!</definedName>
    <definedName name="_rec22">'STEP 1 - Form'!#REF!</definedName>
    <definedName name="_rec23">'STEP 1 - Form'!#REF!</definedName>
    <definedName name="_rec24">'STEP 1 - Form'!#REF!</definedName>
    <definedName name="_rec25">'STEP 1 - Form'!#REF!</definedName>
    <definedName name="_rec3">'STEP 1 - Form'!#REF!</definedName>
    <definedName name="_rec4">'STEP 1 - Form'!#REF!</definedName>
    <definedName name="_rec5">'STEP 1 - Form'!#REF!</definedName>
    <definedName name="_rec6">'STEP 1 - Form'!#REF!</definedName>
    <definedName name="_rec7">'STEP 1 - Form'!#REF!</definedName>
    <definedName name="_rec8">'STEP 1 - Form'!#REF!</definedName>
    <definedName name="_rec9">'STEP 1 - Form'!#REF!</definedName>
    <definedName name="_Request_Type">Menus!$A$2:$A$6</definedName>
    <definedName name="_Row25" localSheetId="2">'STEP 1 - Form'!#REF!</definedName>
    <definedName name="_Row26">'STEP 1 - Form'!#REF!</definedName>
    <definedName name="DataTable">'STEP 1 - Form'!#REF!</definedName>
    <definedName name="Faculty_Department">Menus!$A$16:$A$64</definedName>
    <definedName name="_xlnm.Print_Area" localSheetId="0">'START HERE'!$A$1:$AF$51</definedName>
    <definedName name="_xlnm.Print_Area" localSheetId="1">'STEP 1 - Form'!$A$1:$AF$255</definedName>
    <definedName name="_xlnm.Print_Area" localSheetId="2">'STEP 2 - Receipts'!$A$1:$AF$328</definedName>
    <definedName name="_xlnm.Print_Area" localSheetId="4">'STEP 4 - Bank Info'!$A$1:$AF$59</definedName>
  </definedNames>
  <calcPr calcId="145621" calcMode="manual" calcCompleted="0" calcOnSave="0"/>
  <pivotCaches>
    <pivotCache cacheId="2" r:id="rId11"/>
  </pivotCaches>
</workbook>
</file>

<file path=xl/calcChain.xml><?xml version="1.0" encoding="utf-8"?>
<calcChain xmlns="http://schemas.openxmlformats.org/spreadsheetml/2006/main">
  <c r="Z154" i="1" l="1"/>
  <c r="H154" i="1"/>
  <c r="BX53" i="1" l="1"/>
  <c r="AB53" i="1" s="1"/>
  <c r="M55" i="1" l="1"/>
  <c r="Z110" i="1" l="1"/>
  <c r="AC110" i="1" s="1"/>
  <c r="Z112" i="1"/>
  <c r="AC112" i="1" s="1"/>
  <c r="Z111" i="1"/>
  <c r="AC111" i="1" s="1"/>
  <c r="AC65" i="1"/>
  <c r="AC68" i="1" s="1"/>
  <c r="AA65" i="1"/>
  <c r="AA68" i="1" s="1"/>
  <c r="Y65" i="1"/>
  <c r="Y67" i="1" s="1"/>
  <c r="W65" i="1"/>
  <c r="W68" i="1" s="1"/>
  <c r="U65" i="1"/>
  <c r="U67" i="1" s="1"/>
  <c r="Z124" i="1"/>
  <c r="Z123" i="1"/>
  <c r="Z122" i="1"/>
  <c r="AB127" i="1"/>
  <c r="AC67" i="1" l="1"/>
  <c r="AC66" i="1"/>
  <c r="AA66" i="1"/>
  <c r="AA67" i="1"/>
  <c r="Y68" i="1"/>
  <c r="Y66" i="1"/>
  <c r="W66" i="1"/>
  <c r="W67" i="1"/>
  <c r="U66" i="1"/>
  <c r="U68" i="1"/>
  <c r="S65" i="1"/>
  <c r="AB55" i="1" l="1"/>
  <c r="Z76" i="1" s="1"/>
  <c r="Z94" i="1"/>
  <c r="Z93" i="1"/>
  <c r="H5" i="7"/>
  <c r="H4" i="7"/>
  <c r="W4" i="7"/>
  <c r="Z75" i="1" l="1"/>
  <c r="Z102" i="1"/>
  <c r="Z104" i="1"/>
  <c r="Z100" i="1"/>
  <c r="Z106" i="1"/>
  <c r="Z105" i="1"/>
  <c r="Z103" i="1"/>
  <c r="Z101" i="1"/>
  <c r="S68" i="1"/>
  <c r="E4" i="4"/>
  <c r="E3" i="4"/>
  <c r="E2" i="4"/>
  <c r="S66" i="1" l="1"/>
  <c r="S67" i="1"/>
  <c r="AW314" i="10"/>
  <c r="AZ314" i="10"/>
  <c r="BC314" i="10"/>
  <c r="BD314" i="10"/>
  <c r="BE314" i="10"/>
  <c r="BA314" i="10" s="1"/>
  <c r="BF314" i="10"/>
  <c r="AB17" i="10"/>
  <c r="AB18" i="10"/>
  <c r="AB19" i="10"/>
  <c r="AB20" i="10"/>
  <c r="AB21" i="10"/>
  <c r="AB22" i="10"/>
  <c r="AB23" i="10"/>
  <c r="AB24" i="10"/>
  <c r="AB25" i="10"/>
  <c r="AB26" i="10"/>
  <c r="AB27" i="10"/>
  <c r="AB28" i="10"/>
  <c r="AB29" i="10"/>
  <c r="AB30" i="10"/>
  <c r="AB31"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107" i="10"/>
  <c r="AB108" i="10"/>
  <c r="AB109" i="10"/>
  <c r="AB110" i="10"/>
  <c r="AB111" i="10"/>
  <c r="AB112" i="10"/>
  <c r="AB113" i="10"/>
  <c r="AB114" i="10"/>
  <c r="AB115" i="10"/>
  <c r="AB116" i="10"/>
  <c r="AB117" i="10"/>
  <c r="AB118" i="10"/>
  <c r="AB119" i="10"/>
  <c r="AB120" i="10"/>
  <c r="AB121" i="10"/>
  <c r="AB122" i="10"/>
  <c r="AB123" i="10"/>
  <c r="AB124" i="10"/>
  <c r="AB125" i="10"/>
  <c r="AB126" i="10"/>
  <c r="AB127" i="10"/>
  <c r="AB128" i="10"/>
  <c r="AB129" i="10"/>
  <c r="AB130" i="10"/>
  <c r="AB131" i="10"/>
  <c r="AB132" i="10"/>
  <c r="AB133" i="10"/>
  <c r="AB134" i="10"/>
  <c r="AB135" i="10"/>
  <c r="AB136" i="10"/>
  <c r="AB137" i="10"/>
  <c r="AB138" i="10"/>
  <c r="AB139" i="10"/>
  <c r="AB140" i="10"/>
  <c r="AB141" i="10"/>
  <c r="AB142" i="10"/>
  <c r="AB143" i="10"/>
  <c r="AB144" i="10"/>
  <c r="AB145" i="10"/>
  <c r="AB146" i="10"/>
  <c r="AB147" i="10"/>
  <c r="AB148" i="10"/>
  <c r="AB149" i="10"/>
  <c r="AB150" i="10"/>
  <c r="AB151" i="10"/>
  <c r="AB152" i="10"/>
  <c r="AB153" i="10"/>
  <c r="AB154" i="10"/>
  <c r="AB155" i="10"/>
  <c r="AB156" i="10"/>
  <c r="AB157" i="10"/>
  <c r="AB158" i="10"/>
  <c r="AB159" i="10"/>
  <c r="AB160" i="10"/>
  <c r="AB161" i="10"/>
  <c r="AB162" i="10"/>
  <c r="AB163" i="10"/>
  <c r="AB164" i="10"/>
  <c r="AB165" i="10"/>
  <c r="AB166" i="10"/>
  <c r="AB167" i="10"/>
  <c r="AB168" i="10"/>
  <c r="AB169" i="10"/>
  <c r="AB170" i="10"/>
  <c r="AB171" i="10"/>
  <c r="AB172" i="10"/>
  <c r="AB173" i="10"/>
  <c r="AB174" i="10"/>
  <c r="AB175" i="10"/>
  <c r="AB176" i="10"/>
  <c r="AB177" i="10"/>
  <c r="AB178" i="10"/>
  <c r="AB179" i="10"/>
  <c r="AB180" i="10"/>
  <c r="AB181" i="10"/>
  <c r="AB182" i="10"/>
  <c r="AB183" i="10"/>
  <c r="AB184" i="10"/>
  <c r="AB185" i="10"/>
  <c r="AB186" i="10"/>
  <c r="AB187" i="10"/>
  <c r="AB188" i="10"/>
  <c r="AB189" i="10"/>
  <c r="AB190" i="10"/>
  <c r="AB191" i="10"/>
  <c r="AB192" i="10"/>
  <c r="AB193" i="10"/>
  <c r="AB194" i="10"/>
  <c r="AB195" i="10"/>
  <c r="AB196" i="10"/>
  <c r="AB197" i="10"/>
  <c r="AB198" i="10"/>
  <c r="AB199" i="10"/>
  <c r="AB200" i="10"/>
  <c r="AB201" i="10"/>
  <c r="AB202" i="10"/>
  <c r="AB203" i="10"/>
  <c r="AB204" i="10"/>
  <c r="AB205" i="10"/>
  <c r="AB206" i="10"/>
  <c r="AB207" i="10"/>
  <c r="AB208" i="10"/>
  <c r="AB209" i="10"/>
  <c r="AB210" i="10"/>
  <c r="AB211" i="10"/>
  <c r="AB212" i="10"/>
  <c r="AB213" i="10"/>
  <c r="AB214" i="10"/>
  <c r="AB215" i="10"/>
  <c r="AB216" i="10"/>
  <c r="AB217" i="10"/>
  <c r="AB218" i="10"/>
  <c r="AB219" i="10"/>
  <c r="AB220" i="10"/>
  <c r="AB221" i="10"/>
  <c r="AB222" i="10"/>
  <c r="AB223" i="10"/>
  <c r="AB224" i="10"/>
  <c r="AB225" i="10"/>
  <c r="AB226" i="10"/>
  <c r="AB227" i="10"/>
  <c r="AB228" i="10"/>
  <c r="AB229" i="10"/>
  <c r="AB230" i="10"/>
  <c r="AB231" i="10"/>
  <c r="AB232" i="10"/>
  <c r="AB233" i="10"/>
  <c r="AB234" i="10"/>
  <c r="AB235" i="10"/>
  <c r="AB236" i="10"/>
  <c r="AB237" i="10"/>
  <c r="AB238" i="10"/>
  <c r="AB239" i="10"/>
  <c r="AB240" i="10"/>
  <c r="AB241" i="10"/>
  <c r="AB242" i="10"/>
  <c r="AB243" i="10"/>
  <c r="AB244" i="10"/>
  <c r="AB245" i="10"/>
  <c r="AB246" i="10"/>
  <c r="AB247" i="10"/>
  <c r="AB248" i="10"/>
  <c r="AB249" i="10"/>
  <c r="AB250" i="10"/>
  <c r="AB251" i="10"/>
  <c r="AB252" i="10"/>
  <c r="AB253" i="10"/>
  <c r="AB254" i="10"/>
  <c r="AB255" i="10"/>
  <c r="AB256" i="10"/>
  <c r="AB257" i="10"/>
  <c r="AB258" i="10"/>
  <c r="AB259" i="10"/>
  <c r="AB260" i="10"/>
  <c r="AB261" i="10"/>
  <c r="AB262" i="10"/>
  <c r="AB263" i="10"/>
  <c r="AB264" i="10"/>
  <c r="AB265" i="10"/>
  <c r="AB266" i="10"/>
  <c r="AB267" i="10"/>
  <c r="AB268" i="10"/>
  <c r="AB269" i="10"/>
  <c r="AB270" i="10"/>
  <c r="AB271" i="10"/>
  <c r="AB272" i="10"/>
  <c r="AB273" i="10"/>
  <c r="AB274" i="10"/>
  <c r="AB275" i="10"/>
  <c r="AB276" i="10"/>
  <c r="AB277" i="10"/>
  <c r="AB278" i="10"/>
  <c r="AB279" i="10"/>
  <c r="AB280" i="10"/>
  <c r="AB281" i="10"/>
  <c r="AB282" i="10"/>
  <c r="AB283" i="10"/>
  <c r="AB284" i="10"/>
  <c r="AB285" i="10"/>
  <c r="AB286" i="10"/>
  <c r="AB287" i="10"/>
  <c r="AB288" i="10"/>
  <c r="AB289" i="10"/>
  <c r="AB290" i="10"/>
  <c r="AB291" i="10"/>
  <c r="AB292" i="10"/>
  <c r="AB293" i="10"/>
  <c r="AB294" i="10"/>
  <c r="AB295" i="10"/>
  <c r="AB296" i="10"/>
  <c r="AB297" i="10"/>
  <c r="AB298" i="10"/>
  <c r="AB299" i="10"/>
  <c r="AB300" i="10"/>
  <c r="AB301" i="10"/>
  <c r="AB302" i="10"/>
  <c r="AB303" i="10"/>
  <c r="AB304" i="10"/>
  <c r="AB305" i="10"/>
  <c r="AB306" i="10"/>
  <c r="AB307" i="10"/>
  <c r="AB308" i="10"/>
  <c r="AB309" i="10"/>
  <c r="AB310" i="10"/>
  <c r="AB311" i="10"/>
  <c r="AB312" i="10"/>
  <c r="AB313" i="10"/>
  <c r="Z17" i="10"/>
  <c r="Z18" i="10"/>
  <c r="Z19" i="10"/>
  <c r="Z20" i="10"/>
  <c r="Z21" i="10"/>
  <c r="Z22" i="10"/>
  <c r="Z23" i="10"/>
  <c r="Z24" i="10"/>
  <c r="Z25" i="10"/>
  <c r="Z26" i="10"/>
  <c r="Z27" i="10"/>
  <c r="Z28" i="10"/>
  <c r="Z29"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Z70" i="10"/>
  <c r="Z71" i="10"/>
  <c r="Z72" i="10"/>
  <c r="Z73" i="10"/>
  <c r="Z74" i="10"/>
  <c r="Z75" i="10"/>
  <c r="Z76" i="10"/>
  <c r="Z77" i="10"/>
  <c r="Z78" i="10"/>
  <c r="Z79" i="10"/>
  <c r="Z80" i="10"/>
  <c r="Z81" i="10"/>
  <c r="Z82" i="10"/>
  <c r="Z83" i="10"/>
  <c r="Z84" i="10"/>
  <c r="Z85" i="10"/>
  <c r="Z86" i="10"/>
  <c r="Z87" i="10"/>
  <c r="Z88" i="10"/>
  <c r="Z89" i="10"/>
  <c r="Z90" i="10"/>
  <c r="Z91" i="10"/>
  <c r="Z92" i="10"/>
  <c r="Z93" i="10"/>
  <c r="Z94" i="10"/>
  <c r="Z95" i="10"/>
  <c r="Z96" i="10"/>
  <c r="Z97" i="10"/>
  <c r="Z98" i="10"/>
  <c r="Z99" i="10"/>
  <c r="Z100" i="10"/>
  <c r="Z101" i="10"/>
  <c r="Z102" i="10"/>
  <c r="Z103" i="10"/>
  <c r="Z104" i="10"/>
  <c r="Z105" i="10"/>
  <c r="Z106" i="10"/>
  <c r="Z107" i="10"/>
  <c r="Z108" i="10"/>
  <c r="Z109" i="10"/>
  <c r="Z110" i="10"/>
  <c r="Z111" i="10"/>
  <c r="Z112" i="10"/>
  <c r="Z113" i="10"/>
  <c r="Z114" i="10"/>
  <c r="Z115" i="10"/>
  <c r="Z116" i="10"/>
  <c r="Z117" i="10"/>
  <c r="Z118" i="10"/>
  <c r="Z119" i="10"/>
  <c r="Z120" i="10"/>
  <c r="Z121" i="10"/>
  <c r="Z122" i="10"/>
  <c r="Z123" i="10"/>
  <c r="Z124" i="10"/>
  <c r="Z125" i="10"/>
  <c r="Z126" i="10"/>
  <c r="Z127" i="10"/>
  <c r="Z128" i="10"/>
  <c r="Z129" i="10"/>
  <c r="Z130" i="10"/>
  <c r="Z131" i="10"/>
  <c r="Z132" i="10"/>
  <c r="Z133" i="10"/>
  <c r="Z134" i="10"/>
  <c r="Z135" i="10"/>
  <c r="Z136" i="10"/>
  <c r="Z137" i="10"/>
  <c r="Z138" i="10"/>
  <c r="Z139" i="10"/>
  <c r="Z140" i="10"/>
  <c r="Z141" i="10"/>
  <c r="Z142" i="10"/>
  <c r="Z143" i="10"/>
  <c r="Z144" i="10"/>
  <c r="Z145" i="10"/>
  <c r="Z146" i="10"/>
  <c r="Z147" i="10"/>
  <c r="Z148" i="10"/>
  <c r="Z149" i="10"/>
  <c r="Z150" i="10"/>
  <c r="Z151" i="10"/>
  <c r="Z152" i="10"/>
  <c r="Z153" i="10"/>
  <c r="Z154" i="10"/>
  <c r="Z155" i="10"/>
  <c r="Z156" i="10"/>
  <c r="Z157" i="10"/>
  <c r="Z158" i="10"/>
  <c r="Z159" i="10"/>
  <c r="Z160" i="10"/>
  <c r="Z161" i="10"/>
  <c r="Z162" i="10"/>
  <c r="Z163" i="10"/>
  <c r="Z164" i="10"/>
  <c r="Z165" i="10"/>
  <c r="Z166" i="10"/>
  <c r="Z167" i="10"/>
  <c r="Z168" i="10"/>
  <c r="Z169" i="10"/>
  <c r="Z170" i="10"/>
  <c r="Z171" i="10"/>
  <c r="Z172" i="10"/>
  <c r="Z173" i="10"/>
  <c r="Z174" i="10"/>
  <c r="Z175" i="10"/>
  <c r="Z176" i="10"/>
  <c r="Z177" i="10"/>
  <c r="Z178" i="10"/>
  <c r="Z179" i="10"/>
  <c r="Z180" i="10"/>
  <c r="Z181" i="10"/>
  <c r="Z182" i="10"/>
  <c r="Z183" i="10"/>
  <c r="Z184" i="10"/>
  <c r="Z185" i="10"/>
  <c r="Z186" i="10"/>
  <c r="Z187" i="10"/>
  <c r="Z188" i="10"/>
  <c r="Z189" i="10"/>
  <c r="Z190" i="10"/>
  <c r="Z191" i="10"/>
  <c r="Z192" i="10"/>
  <c r="Z193" i="10"/>
  <c r="Z194" i="10"/>
  <c r="Z195" i="10"/>
  <c r="Z196" i="10"/>
  <c r="Z197" i="10"/>
  <c r="Z198" i="10"/>
  <c r="Z199" i="10"/>
  <c r="Z200" i="10"/>
  <c r="Z201" i="10"/>
  <c r="Z202" i="10"/>
  <c r="Z203" i="10"/>
  <c r="Z204" i="10"/>
  <c r="Z205" i="10"/>
  <c r="Z206" i="10"/>
  <c r="Z207" i="10"/>
  <c r="Z208" i="10"/>
  <c r="Z209" i="10"/>
  <c r="Z210" i="10"/>
  <c r="Z211" i="10"/>
  <c r="Z212" i="10"/>
  <c r="Z213" i="10"/>
  <c r="Z214" i="10"/>
  <c r="Z215" i="10"/>
  <c r="Z216" i="10"/>
  <c r="Z217" i="10"/>
  <c r="Z218" i="10"/>
  <c r="Z219" i="10"/>
  <c r="Z220" i="10"/>
  <c r="Z221" i="10"/>
  <c r="Z222" i="10"/>
  <c r="Z223" i="10"/>
  <c r="Z224" i="10"/>
  <c r="Z225" i="10"/>
  <c r="Z226" i="10"/>
  <c r="Z227" i="10"/>
  <c r="Z228" i="10"/>
  <c r="Z229" i="10"/>
  <c r="Z230" i="10"/>
  <c r="Z231" i="10"/>
  <c r="Z232" i="10"/>
  <c r="Z233" i="10"/>
  <c r="Z234" i="10"/>
  <c r="Z235" i="10"/>
  <c r="Z236" i="10"/>
  <c r="Z237" i="10"/>
  <c r="Z238" i="10"/>
  <c r="Z239" i="10"/>
  <c r="Z240" i="10"/>
  <c r="Z241" i="10"/>
  <c r="Z242" i="10"/>
  <c r="Z243" i="10"/>
  <c r="Z244" i="10"/>
  <c r="Z245" i="10"/>
  <c r="Z246" i="10"/>
  <c r="Z247" i="10"/>
  <c r="Z248" i="10"/>
  <c r="Z249" i="10"/>
  <c r="Z250" i="10"/>
  <c r="Z251" i="10"/>
  <c r="Z252" i="10"/>
  <c r="Z253" i="10"/>
  <c r="Z254" i="10"/>
  <c r="Z255" i="10"/>
  <c r="Z256" i="10"/>
  <c r="Z257" i="10"/>
  <c r="Z258" i="10"/>
  <c r="Z259" i="10"/>
  <c r="Z260" i="10"/>
  <c r="Z261" i="10"/>
  <c r="Z262" i="10"/>
  <c r="Z263" i="10"/>
  <c r="Z264" i="10"/>
  <c r="Z265" i="10"/>
  <c r="Z266" i="10"/>
  <c r="Z267" i="10"/>
  <c r="Z268" i="10"/>
  <c r="Z269" i="10"/>
  <c r="Z270" i="10"/>
  <c r="Z271" i="10"/>
  <c r="Z272" i="10"/>
  <c r="Z273" i="10"/>
  <c r="Z274" i="10"/>
  <c r="Z275" i="10"/>
  <c r="Z276" i="10"/>
  <c r="Z277" i="10"/>
  <c r="Z278" i="10"/>
  <c r="Z279" i="10"/>
  <c r="Z280" i="10"/>
  <c r="Z281" i="10"/>
  <c r="Z282" i="10"/>
  <c r="Z283" i="10"/>
  <c r="Z284" i="10"/>
  <c r="Z285" i="10"/>
  <c r="Z286" i="10"/>
  <c r="Z287" i="10"/>
  <c r="Z288" i="10"/>
  <c r="Z289" i="10"/>
  <c r="Z290" i="10"/>
  <c r="Z291" i="10"/>
  <c r="Z292" i="10"/>
  <c r="Z293" i="10"/>
  <c r="Z294" i="10"/>
  <c r="Z295" i="10"/>
  <c r="Z296" i="10"/>
  <c r="Z297" i="10"/>
  <c r="Z298" i="10"/>
  <c r="Z299" i="10"/>
  <c r="Z300" i="10"/>
  <c r="Z301" i="10"/>
  <c r="Z302" i="10"/>
  <c r="Z303" i="10"/>
  <c r="Z304" i="10"/>
  <c r="Z305" i="10"/>
  <c r="Z306" i="10"/>
  <c r="Z307" i="10"/>
  <c r="Z308" i="10"/>
  <c r="Z309" i="10"/>
  <c r="Z310" i="10"/>
  <c r="Z311" i="10"/>
  <c r="Z312" i="10"/>
  <c r="Z313" i="10"/>
  <c r="X17" i="10"/>
  <c r="BD17" i="10" s="1"/>
  <c r="X18" i="10"/>
  <c r="BD18" i="10" s="1"/>
  <c r="X19" i="10"/>
  <c r="BD19" i="10" s="1"/>
  <c r="X20" i="10"/>
  <c r="X21" i="10"/>
  <c r="X22" i="10"/>
  <c r="BD22" i="10" s="1"/>
  <c r="X23" i="10"/>
  <c r="BD23" i="10" s="1"/>
  <c r="X24" i="10"/>
  <c r="BD24" i="10" s="1"/>
  <c r="X25" i="10"/>
  <c r="BD25" i="10" s="1"/>
  <c r="X26" i="10"/>
  <c r="BD26" i="10" s="1"/>
  <c r="X27" i="10"/>
  <c r="BD27" i="10" s="1"/>
  <c r="X28" i="10"/>
  <c r="BD28" i="10" s="1"/>
  <c r="X29" i="10"/>
  <c r="BD29" i="10" s="1"/>
  <c r="X30" i="10"/>
  <c r="BD30" i="10" s="1"/>
  <c r="X31" i="10"/>
  <c r="BD31" i="10" s="1"/>
  <c r="X32" i="10"/>
  <c r="BD32" i="10" s="1"/>
  <c r="X33" i="10"/>
  <c r="BD33" i="10" s="1"/>
  <c r="X34" i="10"/>
  <c r="BD34" i="10" s="1"/>
  <c r="X35" i="10"/>
  <c r="BD35" i="10" s="1"/>
  <c r="X36" i="10"/>
  <c r="BD36" i="10" s="1"/>
  <c r="X37" i="10"/>
  <c r="BD37" i="10" s="1"/>
  <c r="X38" i="10"/>
  <c r="BD38" i="10" s="1"/>
  <c r="X39" i="10"/>
  <c r="BD39" i="10" s="1"/>
  <c r="X40" i="10"/>
  <c r="BD40" i="10" s="1"/>
  <c r="X41" i="10"/>
  <c r="BD41" i="10" s="1"/>
  <c r="X42" i="10"/>
  <c r="BD42" i="10" s="1"/>
  <c r="X43" i="10"/>
  <c r="BD43" i="10" s="1"/>
  <c r="X44" i="10"/>
  <c r="BD44" i="10" s="1"/>
  <c r="X45" i="10"/>
  <c r="BD45" i="10" s="1"/>
  <c r="X46" i="10"/>
  <c r="BD46" i="10" s="1"/>
  <c r="X47" i="10"/>
  <c r="BD47" i="10" s="1"/>
  <c r="X48" i="10"/>
  <c r="BD48" i="10" s="1"/>
  <c r="X49" i="10"/>
  <c r="BD49" i="10" s="1"/>
  <c r="X50" i="10"/>
  <c r="BD50" i="10" s="1"/>
  <c r="X51" i="10"/>
  <c r="BD51" i="10" s="1"/>
  <c r="X52" i="10"/>
  <c r="BD52" i="10" s="1"/>
  <c r="X53" i="10"/>
  <c r="X54" i="10"/>
  <c r="BD54" i="10" s="1"/>
  <c r="X55" i="10"/>
  <c r="BD55" i="10" s="1"/>
  <c r="X56" i="10"/>
  <c r="BD56" i="10" s="1"/>
  <c r="X57" i="10"/>
  <c r="BD57" i="10" s="1"/>
  <c r="X58" i="10"/>
  <c r="BD58" i="10" s="1"/>
  <c r="X59" i="10"/>
  <c r="BD59" i="10" s="1"/>
  <c r="X60" i="10"/>
  <c r="BD60" i="10" s="1"/>
  <c r="X61" i="10"/>
  <c r="BD61" i="10" s="1"/>
  <c r="X62" i="10"/>
  <c r="BD62" i="10" s="1"/>
  <c r="X63" i="10"/>
  <c r="BD63" i="10" s="1"/>
  <c r="X64" i="10"/>
  <c r="BD64" i="10" s="1"/>
  <c r="X65" i="10"/>
  <c r="BD65" i="10" s="1"/>
  <c r="X66" i="10"/>
  <c r="X67" i="10"/>
  <c r="BD67" i="10" s="1"/>
  <c r="X68" i="10"/>
  <c r="BD68" i="10" s="1"/>
  <c r="X69" i="10"/>
  <c r="BD69" i="10" s="1"/>
  <c r="X70" i="10"/>
  <c r="BD70" i="10" s="1"/>
  <c r="X71" i="10"/>
  <c r="BD71" i="10" s="1"/>
  <c r="X72" i="10"/>
  <c r="BD72" i="10" s="1"/>
  <c r="X73" i="10"/>
  <c r="BD73" i="10" s="1"/>
  <c r="X74" i="10"/>
  <c r="BD74" i="10" s="1"/>
  <c r="X75" i="10"/>
  <c r="BD75" i="10" s="1"/>
  <c r="X76" i="10"/>
  <c r="BD76" i="10" s="1"/>
  <c r="X77" i="10"/>
  <c r="BD77" i="10" s="1"/>
  <c r="X78" i="10"/>
  <c r="BD78" i="10" s="1"/>
  <c r="X79" i="10"/>
  <c r="X80" i="10"/>
  <c r="BD80" i="10" s="1"/>
  <c r="X81" i="10"/>
  <c r="BD81" i="10" s="1"/>
  <c r="X82" i="10"/>
  <c r="BD82" i="10" s="1"/>
  <c r="X83" i="10"/>
  <c r="BD83" i="10" s="1"/>
  <c r="X84" i="10"/>
  <c r="BD84" i="10" s="1"/>
  <c r="X85" i="10"/>
  <c r="X86" i="10"/>
  <c r="BD86" i="10" s="1"/>
  <c r="X87" i="10"/>
  <c r="BD87" i="10" s="1"/>
  <c r="X88" i="10"/>
  <c r="BD88" i="10" s="1"/>
  <c r="X89" i="10"/>
  <c r="BD89" i="10" s="1"/>
  <c r="X90" i="10"/>
  <c r="BD90" i="10" s="1"/>
  <c r="X91" i="10"/>
  <c r="BD91" i="10" s="1"/>
  <c r="X92" i="10"/>
  <c r="X93" i="10"/>
  <c r="X94" i="10"/>
  <c r="X95" i="10"/>
  <c r="BD95" i="10" s="1"/>
  <c r="X96" i="10"/>
  <c r="BD96" i="10" s="1"/>
  <c r="X97" i="10"/>
  <c r="BD97" i="10" s="1"/>
  <c r="X98" i="10"/>
  <c r="BD98" i="10" s="1"/>
  <c r="X99" i="10"/>
  <c r="BD99" i="10" s="1"/>
  <c r="X100" i="10"/>
  <c r="BD100" i="10" s="1"/>
  <c r="X101" i="10"/>
  <c r="BD101" i="10" s="1"/>
  <c r="X102" i="10"/>
  <c r="BD102" i="10" s="1"/>
  <c r="X103" i="10"/>
  <c r="BD103" i="10" s="1"/>
  <c r="X104" i="10"/>
  <c r="BD104" i="10" s="1"/>
  <c r="X105" i="10"/>
  <c r="BD105" i="10" s="1"/>
  <c r="X106" i="10"/>
  <c r="BD106" i="10" s="1"/>
  <c r="X107" i="10"/>
  <c r="BD107" i="10" s="1"/>
  <c r="X108" i="10"/>
  <c r="BD108" i="10" s="1"/>
  <c r="X109" i="10"/>
  <c r="BD109" i="10" s="1"/>
  <c r="X110" i="10"/>
  <c r="BD110" i="10" s="1"/>
  <c r="X111" i="10"/>
  <c r="X112" i="10"/>
  <c r="BD112" i="10" s="1"/>
  <c r="X113" i="10"/>
  <c r="BD113" i="10" s="1"/>
  <c r="X114" i="10"/>
  <c r="BD114" i="10" s="1"/>
  <c r="X115" i="10"/>
  <c r="BD115" i="10" s="1"/>
  <c r="X116" i="10"/>
  <c r="BD116" i="10" s="1"/>
  <c r="X117" i="10"/>
  <c r="X118" i="10"/>
  <c r="BD118" i="10" s="1"/>
  <c r="X119" i="10"/>
  <c r="BD119" i="10" s="1"/>
  <c r="X120" i="10"/>
  <c r="BD120" i="10" s="1"/>
  <c r="X121" i="10"/>
  <c r="BD121" i="10" s="1"/>
  <c r="X122" i="10"/>
  <c r="X123" i="10"/>
  <c r="BD123" i="10" s="1"/>
  <c r="X124" i="10"/>
  <c r="BD124" i="10" s="1"/>
  <c r="X125" i="10"/>
  <c r="BD125" i="10" s="1"/>
  <c r="X126" i="10"/>
  <c r="BD126" i="10" s="1"/>
  <c r="X127" i="10"/>
  <c r="BD127" i="10" s="1"/>
  <c r="X128" i="10"/>
  <c r="BD128" i="10" s="1"/>
  <c r="X129" i="10"/>
  <c r="BD129" i="10" s="1"/>
  <c r="X130" i="10"/>
  <c r="BD130" i="10" s="1"/>
  <c r="X131" i="10"/>
  <c r="BD131" i="10" s="1"/>
  <c r="X132" i="10"/>
  <c r="BD132" i="10" s="1"/>
  <c r="X133" i="10"/>
  <c r="X134" i="10"/>
  <c r="BD134" i="10" s="1"/>
  <c r="X135" i="10"/>
  <c r="BD135" i="10" s="1"/>
  <c r="X136" i="10"/>
  <c r="BD136" i="10" s="1"/>
  <c r="X137" i="10"/>
  <c r="BD137" i="10" s="1"/>
  <c r="X138" i="10"/>
  <c r="BD138" i="10" s="1"/>
  <c r="X139" i="10"/>
  <c r="BD139" i="10" s="1"/>
  <c r="X140" i="10"/>
  <c r="BD140" i="10" s="1"/>
  <c r="X141" i="10"/>
  <c r="BD141" i="10" s="1"/>
  <c r="X142" i="10"/>
  <c r="BD142" i="10" s="1"/>
  <c r="X143" i="10"/>
  <c r="X144" i="10"/>
  <c r="BD144" i="10" s="1"/>
  <c r="X145" i="10"/>
  <c r="BD145" i="10" s="1"/>
  <c r="X146" i="10"/>
  <c r="X147" i="10"/>
  <c r="BD147" i="10" s="1"/>
  <c r="X148" i="10"/>
  <c r="BD148" i="10" s="1"/>
  <c r="X149" i="10"/>
  <c r="X150" i="10"/>
  <c r="BD150" i="10" s="1"/>
  <c r="X151" i="10"/>
  <c r="BD151" i="10" s="1"/>
  <c r="X152" i="10"/>
  <c r="X153" i="10"/>
  <c r="BD153" i="10" s="1"/>
  <c r="X154" i="10"/>
  <c r="X155" i="10"/>
  <c r="BD155" i="10" s="1"/>
  <c r="X156" i="10"/>
  <c r="BD156" i="10" s="1"/>
  <c r="X157" i="10"/>
  <c r="BD157" i="10" s="1"/>
  <c r="X158" i="10"/>
  <c r="BD158" i="10" s="1"/>
  <c r="X159" i="10"/>
  <c r="BD159" i="10" s="1"/>
  <c r="X160" i="10"/>
  <c r="BD160" i="10" s="1"/>
  <c r="X161" i="10"/>
  <c r="BD161" i="10" s="1"/>
  <c r="X162" i="10"/>
  <c r="BD162" i="10" s="1"/>
  <c r="X163" i="10"/>
  <c r="BD163" i="10" s="1"/>
  <c r="X164" i="10"/>
  <c r="X165" i="10"/>
  <c r="BD165" i="10" s="1"/>
  <c r="X166" i="10"/>
  <c r="BD166" i="10" s="1"/>
  <c r="X167" i="10"/>
  <c r="BD167" i="10" s="1"/>
  <c r="X168" i="10"/>
  <c r="BD168" i="10" s="1"/>
  <c r="X169" i="10"/>
  <c r="BD169" i="10" s="1"/>
  <c r="X170" i="10"/>
  <c r="BD170" i="10" s="1"/>
  <c r="X171" i="10"/>
  <c r="BD171" i="10" s="1"/>
  <c r="X172" i="10"/>
  <c r="BD172" i="10" s="1"/>
  <c r="X173" i="10"/>
  <c r="BD173" i="10" s="1"/>
  <c r="X174" i="10"/>
  <c r="BD174" i="10" s="1"/>
  <c r="X175" i="10"/>
  <c r="BD175" i="10" s="1"/>
  <c r="X176" i="10"/>
  <c r="BD176" i="10" s="1"/>
  <c r="X177" i="10"/>
  <c r="BD177" i="10" s="1"/>
  <c r="X178" i="10"/>
  <c r="BD178" i="10" s="1"/>
  <c r="X179" i="10"/>
  <c r="BD179" i="10" s="1"/>
  <c r="X180" i="10"/>
  <c r="BD180" i="10" s="1"/>
  <c r="X181" i="10"/>
  <c r="BD181" i="10" s="1"/>
  <c r="X182" i="10"/>
  <c r="BD182" i="10" s="1"/>
  <c r="X183" i="10"/>
  <c r="BD183" i="10" s="1"/>
  <c r="X184" i="10"/>
  <c r="BD184" i="10" s="1"/>
  <c r="X185" i="10"/>
  <c r="BD185" i="10" s="1"/>
  <c r="X186" i="10"/>
  <c r="BD186" i="10" s="1"/>
  <c r="X187" i="10"/>
  <c r="BD187" i="10" s="1"/>
  <c r="X188" i="10"/>
  <c r="BD188" i="10" s="1"/>
  <c r="X189" i="10"/>
  <c r="BD189" i="10" s="1"/>
  <c r="X190" i="10"/>
  <c r="BD190" i="10" s="1"/>
  <c r="X191" i="10"/>
  <c r="BD191" i="10" s="1"/>
  <c r="X192" i="10"/>
  <c r="BD192" i="10" s="1"/>
  <c r="X193" i="10"/>
  <c r="BD193" i="10" s="1"/>
  <c r="X194" i="10"/>
  <c r="BD194" i="10" s="1"/>
  <c r="X195" i="10"/>
  <c r="BD195" i="10" s="1"/>
  <c r="X196" i="10"/>
  <c r="BD196" i="10" s="1"/>
  <c r="X197" i="10"/>
  <c r="X198" i="10"/>
  <c r="BD198" i="10" s="1"/>
  <c r="X199" i="10"/>
  <c r="BD199" i="10" s="1"/>
  <c r="X200" i="10"/>
  <c r="BD200" i="10" s="1"/>
  <c r="X201" i="10"/>
  <c r="BD201" i="10" s="1"/>
  <c r="X202" i="10"/>
  <c r="BD202" i="10" s="1"/>
  <c r="X203" i="10"/>
  <c r="BD203" i="10" s="1"/>
  <c r="X204" i="10"/>
  <c r="BD204" i="10" s="1"/>
  <c r="X205" i="10"/>
  <c r="BD205" i="10" s="1"/>
  <c r="X206" i="10"/>
  <c r="BD206" i="10" s="1"/>
  <c r="X207" i="10"/>
  <c r="BD207" i="10" s="1"/>
  <c r="X208" i="10"/>
  <c r="BD208" i="10" s="1"/>
  <c r="X209" i="10"/>
  <c r="BD209" i="10" s="1"/>
  <c r="X210" i="10"/>
  <c r="BD210" i="10" s="1"/>
  <c r="X211" i="10"/>
  <c r="BD211" i="10" s="1"/>
  <c r="X212" i="10"/>
  <c r="BD212" i="10" s="1"/>
  <c r="X213" i="10"/>
  <c r="BD213" i="10" s="1"/>
  <c r="X214" i="10"/>
  <c r="BD214" i="10" s="1"/>
  <c r="X215" i="10"/>
  <c r="BD215" i="10" s="1"/>
  <c r="X216" i="10"/>
  <c r="BD216" i="10" s="1"/>
  <c r="X217" i="10"/>
  <c r="BD217" i="10" s="1"/>
  <c r="X218" i="10"/>
  <c r="BD218" i="10" s="1"/>
  <c r="X219" i="10"/>
  <c r="BD219" i="10" s="1"/>
  <c r="X220" i="10"/>
  <c r="BD220" i="10" s="1"/>
  <c r="X221" i="10"/>
  <c r="BD221" i="10" s="1"/>
  <c r="X222" i="10"/>
  <c r="BD222" i="10" s="1"/>
  <c r="X223" i="10"/>
  <c r="BD223" i="10" s="1"/>
  <c r="X224" i="10"/>
  <c r="BD224" i="10" s="1"/>
  <c r="X225" i="10"/>
  <c r="BD225" i="10" s="1"/>
  <c r="X226" i="10"/>
  <c r="BD226" i="10" s="1"/>
  <c r="X227" i="10"/>
  <c r="BD227" i="10" s="1"/>
  <c r="X228" i="10"/>
  <c r="BD228" i="10" s="1"/>
  <c r="X229" i="10"/>
  <c r="BD229" i="10" s="1"/>
  <c r="X230" i="10"/>
  <c r="BD230" i="10" s="1"/>
  <c r="X231" i="10"/>
  <c r="BD231" i="10" s="1"/>
  <c r="X232" i="10"/>
  <c r="BD232" i="10" s="1"/>
  <c r="X233" i="10"/>
  <c r="BD233" i="10" s="1"/>
  <c r="X234" i="10"/>
  <c r="BD234" i="10" s="1"/>
  <c r="X235" i="10"/>
  <c r="BD235" i="10" s="1"/>
  <c r="X236" i="10"/>
  <c r="BD236" i="10" s="1"/>
  <c r="X237" i="10"/>
  <c r="BD237" i="10" s="1"/>
  <c r="X238" i="10"/>
  <c r="BD238" i="10" s="1"/>
  <c r="X239" i="10"/>
  <c r="BD239" i="10" s="1"/>
  <c r="X240" i="10"/>
  <c r="BD240" i="10" s="1"/>
  <c r="X241" i="10"/>
  <c r="BD241" i="10" s="1"/>
  <c r="X242" i="10"/>
  <c r="BD242" i="10" s="1"/>
  <c r="X243" i="10"/>
  <c r="BD243" i="10" s="1"/>
  <c r="X244" i="10"/>
  <c r="BD244" i="10" s="1"/>
  <c r="X245" i="10"/>
  <c r="BD245" i="10" s="1"/>
  <c r="X246" i="10"/>
  <c r="BD246" i="10" s="1"/>
  <c r="X247" i="10"/>
  <c r="BD247" i="10" s="1"/>
  <c r="X248" i="10"/>
  <c r="BD248" i="10" s="1"/>
  <c r="X249" i="10"/>
  <c r="BD249" i="10" s="1"/>
  <c r="X250" i="10"/>
  <c r="BD250" i="10" s="1"/>
  <c r="X251" i="10"/>
  <c r="BD251" i="10" s="1"/>
  <c r="X252" i="10"/>
  <c r="BD252" i="10" s="1"/>
  <c r="X253" i="10"/>
  <c r="X254" i="10"/>
  <c r="BD254" i="10" s="1"/>
  <c r="X255" i="10"/>
  <c r="BD255" i="10" s="1"/>
  <c r="X256" i="10"/>
  <c r="BD256" i="10" s="1"/>
  <c r="X257" i="10"/>
  <c r="BD257" i="10" s="1"/>
  <c r="X258" i="10"/>
  <c r="BD258" i="10" s="1"/>
  <c r="X259" i="10"/>
  <c r="BD259" i="10" s="1"/>
  <c r="X260" i="10"/>
  <c r="BD260" i="10" s="1"/>
  <c r="X261" i="10"/>
  <c r="BD261" i="10" s="1"/>
  <c r="X262" i="10"/>
  <c r="BD262" i="10" s="1"/>
  <c r="X263" i="10"/>
  <c r="BD263" i="10" s="1"/>
  <c r="X264" i="10"/>
  <c r="BD264" i="10" s="1"/>
  <c r="X265" i="10"/>
  <c r="BD265" i="10" s="1"/>
  <c r="X266" i="10"/>
  <c r="BD266" i="10" s="1"/>
  <c r="X267" i="10"/>
  <c r="BD267" i="10" s="1"/>
  <c r="X268" i="10"/>
  <c r="BD268" i="10" s="1"/>
  <c r="X269" i="10"/>
  <c r="BD269" i="10" s="1"/>
  <c r="X270" i="10"/>
  <c r="BD270" i="10" s="1"/>
  <c r="X271" i="10"/>
  <c r="BD271" i="10" s="1"/>
  <c r="X272" i="10"/>
  <c r="BD272" i="10" s="1"/>
  <c r="X273" i="10"/>
  <c r="BD273" i="10" s="1"/>
  <c r="X274" i="10"/>
  <c r="BD274" i="10" s="1"/>
  <c r="X275" i="10"/>
  <c r="BD275" i="10" s="1"/>
  <c r="X276" i="10"/>
  <c r="BD276" i="10" s="1"/>
  <c r="X277" i="10"/>
  <c r="BD277" i="10" s="1"/>
  <c r="X278" i="10"/>
  <c r="BD278" i="10" s="1"/>
  <c r="X279" i="10"/>
  <c r="BD279" i="10" s="1"/>
  <c r="X280" i="10"/>
  <c r="BD280" i="10" s="1"/>
  <c r="X281" i="10"/>
  <c r="BD281" i="10" s="1"/>
  <c r="X282" i="10"/>
  <c r="BD282" i="10" s="1"/>
  <c r="X283" i="10"/>
  <c r="BD283" i="10" s="1"/>
  <c r="X284" i="10"/>
  <c r="BD284" i="10" s="1"/>
  <c r="X285" i="10"/>
  <c r="BD285" i="10" s="1"/>
  <c r="X286" i="10"/>
  <c r="BD286" i="10" s="1"/>
  <c r="X287" i="10"/>
  <c r="BD287" i="10" s="1"/>
  <c r="X288" i="10"/>
  <c r="BD288" i="10" s="1"/>
  <c r="X289" i="10"/>
  <c r="BD289" i="10" s="1"/>
  <c r="X290" i="10"/>
  <c r="BD290" i="10" s="1"/>
  <c r="X291" i="10"/>
  <c r="BD291" i="10" s="1"/>
  <c r="X292" i="10"/>
  <c r="BD292" i="10" s="1"/>
  <c r="X293" i="10"/>
  <c r="BD293" i="10" s="1"/>
  <c r="X294" i="10"/>
  <c r="BD294" i="10" s="1"/>
  <c r="X295" i="10"/>
  <c r="BD295" i="10" s="1"/>
  <c r="X296" i="10"/>
  <c r="BD296" i="10" s="1"/>
  <c r="X297" i="10"/>
  <c r="BD297" i="10" s="1"/>
  <c r="X298" i="10"/>
  <c r="BD298" i="10" s="1"/>
  <c r="X299" i="10"/>
  <c r="BD299" i="10" s="1"/>
  <c r="X300" i="10"/>
  <c r="BD300" i="10" s="1"/>
  <c r="X301" i="10"/>
  <c r="BD301" i="10" s="1"/>
  <c r="X302" i="10"/>
  <c r="BD302" i="10" s="1"/>
  <c r="X303" i="10"/>
  <c r="BD303" i="10" s="1"/>
  <c r="X304" i="10"/>
  <c r="BD304" i="10" s="1"/>
  <c r="X305" i="10"/>
  <c r="BD305" i="10" s="1"/>
  <c r="X306" i="10"/>
  <c r="BD306" i="10" s="1"/>
  <c r="X307" i="10"/>
  <c r="BD307" i="10" s="1"/>
  <c r="X308" i="10"/>
  <c r="BD308" i="10" s="1"/>
  <c r="X309" i="10"/>
  <c r="BD309" i="10" s="1"/>
  <c r="X310" i="10"/>
  <c r="BD310" i="10" s="1"/>
  <c r="X311" i="10"/>
  <c r="BD311" i="10" s="1"/>
  <c r="X312" i="10"/>
  <c r="BD312" i="10" s="1"/>
  <c r="X313" i="10"/>
  <c r="BD313" i="10" s="1"/>
  <c r="V17" i="10"/>
  <c r="V18" i="10"/>
  <c r="V19" i="10"/>
  <c r="V20" i="10"/>
  <c r="V21" i="10"/>
  <c r="V22" i="10"/>
  <c r="V23" i="10"/>
  <c r="V24" i="10"/>
  <c r="V25" i="10"/>
  <c r="V26" i="10"/>
  <c r="V27" i="10"/>
  <c r="V28" i="10"/>
  <c r="V29" i="10"/>
  <c r="V30" i="10"/>
  <c r="V31" i="10"/>
  <c r="V32" i="10"/>
  <c r="V33" i="10"/>
  <c r="V34" i="10"/>
  <c r="V35" i="10"/>
  <c r="BC35" i="10" s="1"/>
  <c r="V36" i="10"/>
  <c r="V37" i="10"/>
  <c r="V38" i="10"/>
  <c r="V39" i="10"/>
  <c r="V40" i="10"/>
  <c r="V41" i="10"/>
  <c r="V42" i="10"/>
  <c r="V43" i="10"/>
  <c r="BC43" i="10" s="1"/>
  <c r="V44" i="10"/>
  <c r="V45" i="10"/>
  <c r="V46" i="10"/>
  <c r="V47" i="10"/>
  <c r="V48" i="10"/>
  <c r="V49" i="10"/>
  <c r="V50" i="10"/>
  <c r="V51" i="10"/>
  <c r="BC51" i="10" s="1"/>
  <c r="V52" i="10"/>
  <c r="V53" i="10"/>
  <c r="V54" i="10"/>
  <c r="V55" i="10"/>
  <c r="V56" i="10"/>
  <c r="V57" i="10"/>
  <c r="V58" i="10"/>
  <c r="V59" i="10"/>
  <c r="V60" i="10"/>
  <c r="V61" i="10"/>
  <c r="V62" i="10"/>
  <c r="V63" i="10"/>
  <c r="V64" i="10"/>
  <c r="V65" i="10"/>
  <c r="V66" i="10"/>
  <c r="V67" i="10"/>
  <c r="BC67" i="10" s="1"/>
  <c r="V68" i="10"/>
  <c r="V69" i="10"/>
  <c r="V70" i="10"/>
  <c r="V71" i="10"/>
  <c r="V72" i="10"/>
  <c r="V73" i="10"/>
  <c r="V74" i="10"/>
  <c r="V75" i="10"/>
  <c r="V76" i="10"/>
  <c r="V77" i="10"/>
  <c r="V78" i="10"/>
  <c r="V79" i="10"/>
  <c r="V80" i="10"/>
  <c r="V81" i="10"/>
  <c r="V82" i="10"/>
  <c r="V83" i="10"/>
  <c r="V84" i="10"/>
  <c r="V85" i="10"/>
  <c r="V86" i="10"/>
  <c r="V87" i="10"/>
  <c r="V88" i="10"/>
  <c r="V89" i="10"/>
  <c r="V90" i="10"/>
  <c r="V91" i="10"/>
  <c r="V92" i="10"/>
  <c r="V93" i="10"/>
  <c r="V94" i="10"/>
  <c r="V95" i="10"/>
  <c r="V96" i="10"/>
  <c r="V97" i="10"/>
  <c r="V98" i="10"/>
  <c r="V99" i="10"/>
  <c r="V100" i="10"/>
  <c r="V101" i="10"/>
  <c r="V102" i="10"/>
  <c r="V103" i="10"/>
  <c r="V104" i="10"/>
  <c r="V105" i="10"/>
  <c r="V106" i="10"/>
  <c r="V107" i="10"/>
  <c r="V108" i="10"/>
  <c r="V109" i="10"/>
  <c r="V110" i="10"/>
  <c r="V111" i="10"/>
  <c r="V112" i="10"/>
  <c r="V113" i="10"/>
  <c r="V114" i="10"/>
  <c r="V115" i="10"/>
  <c r="V116" i="10"/>
  <c r="V117" i="10"/>
  <c r="V118" i="10"/>
  <c r="V119" i="10"/>
  <c r="V120" i="10"/>
  <c r="V121" i="10"/>
  <c r="V122" i="10"/>
  <c r="V123" i="10"/>
  <c r="V124" i="10"/>
  <c r="V125" i="10"/>
  <c r="V126" i="10"/>
  <c r="V127" i="10"/>
  <c r="V128" i="10"/>
  <c r="V129" i="10"/>
  <c r="V130" i="10"/>
  <c r="V131" i="10"/>
  <c r="V132" i="10"/>
  <c r="V133" i="10"/>
  <c r="V134" i="10"/>
  <c r="V135" i="10"/>
  <c r="V136" i="10"/>
  <c r="V137" i="10"/>
  <c r="V138" i="10"/>
  <c r="V139" i="10"/>
  <c r="V140" i="10"/>
  <c r="V141" i="10"/>
  <c r="V142" i="10"/>
  <c r="V143" i="10"/>
  <c r="V144" i="10"/>
  <c r="V145" i="10"/>
  <c r="V146" i="10"/>
  <c r="V147" i="10"/>
  <c r="V148" i="10"/>
  <c r="V149" i="10"/>
  <c r="V150" i="10"/>
  <c r="V151" i="10"/>
  <c r="V152" i="10"/>
  <c r="V153" i="10"/>
  <c r="V154" i="10"/>
  <c r="V155" i="10"/>
  <c r="V156" i="10"/>
  <c r="V157" i="10"/>
  <c r="V158" i="10"/>
  <c r="V159" i="10"/>
  <c r="V160" i="10"/>
  <c r="V161" i="10"/>
  <c r="V162" i="10"/>
  <c r="V163" i="10"/>
  <c r="V164" i="10"/>
  <c r="V165" i="10"/>
  <c r="V166" i="10"/>
  <c r="V167" i="10"/>
  <c r="V168" i="10"/>
  <c r="V169" i="10"/>
  <c r="V170" i="10"/>
  <c r="V171" i="10"/>
  <c r="V172" i="10"/>
  <c r="V173" i="10"/>
  <c r="V174" i="10"/>
  <c r="V175" i="10"/>
  <c r="V176" i="10"/>
  <c r="V177" i="10"/>
  <c r="V178" i="10"/>
  <c r="V179" i="10"/>
  <c r="V180" i="10"/>
  <c r="V181" i="10"/>
  <c r="V182" i="10"/>
  <c r="V183" i="10"/>
  <c r="V184" i="10"/>
  <c r="V185" i="10"/>
  <c r="V186" i="10"/>
  <c r="V187" i="10"/>
  <c r="V188" i="10"/>
  <c r="V189" i="10"/>
  <c r="V190" i="10"/>
  <c r="V191" i="10"/>
  <c r="V192" i="10"/>
  <c r="V193" i="10"/>
  <c r="V194" i="10"/>
  <c r="V195" i="10"/>
  <c r="V196" i="10"/>
  <c r="V197" i="10"/>
  <c r="V198" i="10"/>
  <c r="V199" i="10"/>
  <c r="V200" i="10"/>
  <c r="V201" i="10"/>
  <c r="V202" i="10"/>
  <c r="V203" i="10"/>
  <c r="V204" i="10"/>
  <c r="V205" i="10"/>
  <c r="V206" i="10"/>
  <c r="V207" i="10"/>
  <c r="V208" i="10"/>
  <c r="V209" i="10"/>
  <c r="V210" i="10"/>
  <c r="V211" i="10"/>
  <c r="V212" i="10"/>
  <c r="V213" i="10"/>
  <c r="V214" i="10"/>
  <c r="V215" i="10"/>
  <c r="V216" i="10"/>
  <c r="V217" i="10"/>
  <c r="V218" i="10"/>
  <c r="V219" i="10"/>
  <c r="V220" i="10"/>
  <c r="V221" i="10"/>
  <c r="V222" i="10"/>
  <c r="V223" i="10"/>
  <c r="V224" i="10"/>
  <c r="V225" i="10"/>
  <c r="V226" i="10"/>
  <c r="V227" i="10"/>
  <c r="V228" i="10"/>
  <c r="V229" i="10"/>
  <c r="V230" i="10"/>
  <c r="V231" i="10"/>
  <c r="V232" i="10"/>
  <c r="V233" i="10"/>
  <c r="V234" i="10"/>
  <c r="V235" i="10"/>
  <c r="V236" i="10"/>
  <c r="V237" i="10"/>
  <c r="V238" i="10"/>
  <c r="V239" i="10"/>
  <c r="V240" i="10"/>
  <c r="V241" i="10"/>
  <c r="V242" i="10"/>
  <c r="V243" i="10"/>
  <c r="V244" i="10"/>
  <c r="V245" i="10"/>
  <c r="V246" i="10"/>
  <c r="V247" i="10"/>
  <c r="V248" i="10"/>
  <c r="V249" i="10"/>
  <c r="V250" i="10"/>
  <c r="V251" i="10"/>
  <c r="V252" i="10"/>
  <c r="V253" i="10"/>
  <c r="V254" i="10"/>
  <c r="V255" i="10"/>
  <c r="V256" i="10"/>
  <c r="V257" i="10"/>
  <c r="V258" i="10"/>
  <c r="V259" i="10"/>
  <c r="V260" i="10"/>
  <c r="V261" i="10"/>
  <c r="V262" i="10"/>
  <c r="V263" i="10"/>
  <c r="V264" i="10"/>
  <c r="V265" i="10"/>
  <c r="V266" i="10"/>
  <c r="V267" i="10"/>
  <c r="V268" i="10"/>
  <c r="V269" i="10"/>
  <c r="V270" i="10"/>
  <c r="V271" i="10"/>
  <c r="V272" i="10"/>
  <c r="V273" i="10"/>
  <c r="V274" i="10"/>
  <c r="V275" i="10"/>
  <c r="V276" i="10"/>
  <c r="V277" i="10"/>
  <c r="V278" i="10"/>
  <c r="V279" i="10"/>
  <c r="V280" i="10"/>
  <c r="V281" i="10"/>
  <c r="V282" i="10"/>
  <c r="V283" i="10"/>
  <c r="V284" i="10"/>
  <c r="V285" i="10"/>
  <c r="V286" i="10"/>
  <c r="V287" i="10"/>
  <c r="V288" i="10"/>
  <c r="V289" i="10"/>
  <c r="V290" i="10"/>
  <c r="V291" i="10"/>
  <c r="V292" i="10"/>
  <c r="V293" i="10"/>
  <c r="V294" i="10"/>
  <c r="V295" i="10"/>
  <c r="V296" i="10"/>
  <c r="V297" i="10"/>
  <c r="V298" i="10"/>
  <c r="V299" i="10"/>
  <c r="V300" i="10"/>
  <c r="V301" i="10"/>
  <c r="V302" i="10"/>
  <c r="V303" i="10"/>
  <c r="V304" i="10"/>
  <c r="V305" i="10"/>
  <c r="V306" i="10"/>
  <c r="V307" i="10"/>
  <c r="V308" i="10"/>
  <c r="V309" i="10"/>
  <c r="V310" i="10"/>
  <c r="V311" i="10"/>
  <c r="V312" i="10"/>
  <c r="V313" i="10"/>
  <c r="T19" i="10"/>
  <c r="BE19" i="10" s="1"/>
  <c r="T20" i="10"/>
  <c r="BE20" i="10" s="1"/>
  <c r="T21" i="10"/>
  <c r="BE21" i="10" s="1"/>
  <c r="T22" i="10"/>
  <c r="BE22" i="10" s="1"/>
  <c r="T23" i="10"/>
  <c r="BE23" i="10" s="1"/>
  <c r="T24" i="10"/>
  <c r="BE24" i="10" s="1"/>
  <c r="T25" i="10"/>
  <c r="BE25" i="10" s="1"/>
  <c r="T26" i="10"/>
  <c r="BE26" i="10" s="1"/>
  <c r="T27" i="10"/>
  <c r="BE27" i="10" s="1"/>
  <c r="T28" i="10"/>
  <c r="BE28" i="10" s="1"/>
  <c r="T29" i="10"/>
  <c r="BE29" i="10" s="1"/>
  <c r="T30" i="10"/>
  <c r="BE30" i="10" s="1"/>
  <c r="T31" i="10"/>
  <c r="BE31" i="10" s="1"/>
  <c r="T32" i="10"/>
  <c r="BE32" i="10" s="1"/>
  <c r="T33" i="10"/>
  <c r="BE33" i="10" s="1"/>
  <c r="T34" i="10"/>
  <c r="BE34" i="10" s="1"/>
  <c r="T35" i="10"/>
  <c r="BE35" i="10" s="1"/>
  <c r="T36" i="10"/>
  <c r="BE36" i="10" s="1"/>
  <c r="T37" i="10"/>
  <c r="BE37" i="10" s="1"/>
  <c r="T38" i="10"/>
  <c r="BE38" i="10" s="1"/>
  <c r="T39" i="10"/>
  <c r="BE39" i="10" s="1"/>
  <c r="T40" i="10"/>
  <c r="BE40" i="10" s="1"/>
  <c r="T41" i="10"/>
  <c r="BE41" i="10" s="1"/>
  <c r="T42" i="10"/>
  <c r="BE42" i="10" s="1"/>
  <c r="T43" i="10"/>
  <c r="BE43" i="10" s="1"/>
  <c r="T44" i="10"/>
  <c r="BE44" i="10" s="1"/>
  <c r="T45" i="10"/>
  <c r="BE45" i="10" s="1"/>
  <c r="T46" i="10"/>
  <c r="BE46" i="10" s="1"/>
  <c r="T47" i="10"/>
  <c r="BE47" i="10" s="1"/>
  <c r="T48" i="10"/>
  <c r="BE48" i="10" s="1"/>
  <c r="T49" i="10"/>
  <c r="BE49" i="10" s="1"/>
  <c r="T50" i="10"/>
  <c r="BE50" i="10" s="1"/>
  <c r="T51" i="10"/>
  <c r="BE51" i="10" s="1"/>
  <c r="T52" i="10"/>
  <c r="BE52" i="10" s="1"/>
  <c r="T53" i="10"/>
  <c r="BE53" i="10" s="1"/>
  <c r="T54" i="10"/>
  <c r="BE54" i="10" s="1"/>
  <c r="T55" i="10"/>
  <c r="BE55" i="10" s="1"/>
  <c r="T56" i="10"/>
  <c r="BE56" i="10" s="1"/>
  <c r="T57" i="10"/>
  <c r="BE57" i="10" s="1"/>
  <c r="T58" i="10"/>
  <c r="BE58" i="10" s="1"/>
  <c r="T59" i="10"/>
  <c r="BE59" i="10" s="1"/>
  <c r="T60" i="10"/>
  <c r="BE60" i="10" s="1"/>
  <c r="T61" i="10"/>
  <c r="BE61" i="10" s="1"/>
  <c r="T62" i="10"/>
  <c r="BE62" i="10" s="1"/>
  <c r="T63" i="10"/>
  <c r="BE63" i="10" s="1"/>
  <c r="T64" i="10"/>
  <c r="BE64" i="10" s="1"/>
  <c r="T65" i="10"/>
  <c r="BE65" i="10" s="1"/>
  <c r="T66" i="10"/>
  <c r="BE66" i="10" s="1"/>
  <c r="T67" i="10"/>
  <c r="BE67" i="10" s="1"/>
  <c r="T68" i="10"/>
  <c r="BE68" i="10" s="1"/>
  <c r="T69" i="10"/>
  <c r="BE69" i="10" s="1"/>
  <c r="T70" i="10"/>
  <c r="BE70" i="10" s="1"/>
  <c r="T71" i="10"/>
  <c r="BE71" i="10" s="1"/>
  <c r="T72" i="10"/>
  <c r="BE72" i="10" s="1"/>
  <c r="T73" i="10"/>
  <c r="BE73" i="10" s="1"/>
  <c r="T74" i="10"/>
  <c r="BE74" i="10" s="1"/>
  <c r="T75" i="10"/>
  <c r="BE75" i="10" s="1"/>
  <c r="T76" i="10"/>
  <c r="BE76" i="10" s="1"/>
  <c r="T77" i="10"/>
  <c r="BE77" i="10" s="1"/>
  <c r="T78" i="10"/>
  <c r="BE78" i="10" s="1"/>
  <c r="T79" i="10"/>
  <c r="BE79" i="10" s="1"/>
  <c r="T80" i="10"/>
  <c r="BE80" i="10" s="1"/>
  <c r="T81" i="10"/>
  <c r="BE81" i="10" s="1"/>
  <c r="T82" i="10"/>
  <c r="BE82" i="10" s="1"/>
  <c r="T83" i="10"/>
  <c r="BE83" i="10" s="1"/>
  <c r="T84" i="10"/>
  <c r="BE84" i="10" s="1"/>
  <c r="T85" i="10"/>
  <c r="BE85" i="10" s="1"/>
  <c r="T86" i="10"/>
  <c r="BE86" i="10" s="1"/>
  <c r="T87" i="10"/>
  <c r="BE87" i="10" s="1"/>
  <c r="T88" i="10"/>
  <c r="BE88" i="10" s="1"/>
  <c r="T89" i="10"/>
  <c r="BE89" i="10" s="1"/>
  <c r="T90" i="10"/>
  <c r="BE90" i="10" s="1"/>
  <c r="T91" i="10"/>
  <c r="BE91" i="10" s="1"/>
  <c r="T92" i="10"/>
  <c r="BE92" i="10" s="1"/>
  <c r="T93" i="10"/>
  <c r="BE93" i="10" s="1"/>
  <c r="T94" i="10"/>
  <c r="BE94" i="10" s="1"/>
  <c r="T95" i="10"/>
  <c r="BE95" i="10" s="1"/>
  <c r="T96" i="10"/>
  <c r="BE96" i="10" s="1"/>
  <c r="T97" i="10"/>
  <c r="BE97" i="10" s="1"/>
  <c r="T98" i="10"/>
  <c r="BE98" i="10" s="1"/>
  <c r="T99" i="10"/>
  <c r="BE99" i="10" s="1"/>
  <c r="T100" i="10"/>
  <c r="BE100" i="10" s="1"/>
  <c r="T101" i="10"/>
  <c r="BE101" i="10" s="1"/>
  <c r="T102" i="10"/>
  <c r="BE102" i="10" s="1"/>
  <c r="T103" i="10"/>
  <c r="BE103" i="10" s="1"/>
  <c r="T104" i="10"/>
  <c r="BE104" i="10" s="1"/>
  <c r="T105" i="10"/>
  <c r="BE105" i="10" s="1"/>
  <c r="T106" i="10"/>
  <c r="BE106" i="10" s="1"/>
  <c r="T107" i="10"/>
  <c r="BE107" i="10" s="1"/>
  <c r="T108" i="10"/>
  <c r="BE108" i="10" s="1"/>
  <c r="T109" i="10"/>
  <c r="BE109" i="10" s="1"/>
  <c r="T110" i="10"/>
  <c r="BE110" i="10" s="1"/>
  <c r="T111" i="10"/>
  <c r="BE111" i="10" s="1"/>
  <c r="T112" i="10"/>
  <c r="BE112" i="10" s="1"/>
  <c r="T113" i="10"/>
  <c r="BE113" i="10" s="1"/>
  <c r="T114" i="10"/>
  <c r="BE114" i="10" s="1"/>
  <c r="T115" i="10"/>
  <c r="BE115" i="10" s="1"/>
  <c r="T116" i="10"/>
  <c r="BE116" i="10" s="1"/>
  <c r="T117" i="10"/>
  <c r="BE117" i="10" s="1"/>
  <c r="T118" i="10"/>
  <c r="BE118" i="10" s="1"/>
  <c r="T119" i="10"/>
  <c r="BE119" i="10" s="1"/>
  <c r="T120" i="10"/>
  <c r="BE120" i="10" s="1"/>
  <c r="T121" i="10"/>
  <c r="BE121" i="10" s="1"/>
  <c r="T122" i="10"/>
  <c r="BE122" i="10" s="1"/>
  <c r="T123" i="10"/>
  <c r="BE123" i="10" s="1"/>
  <c r="T124" i="10"/>
  <c r="BE124" i="10" s="1"/>
  <c r="T125" i="10"/>
  <c r="BE125" i="10" s="1"/>
  <c r="T126" i="10"/>
  <c r="BE126" i="10" s="1"/>
  <c r="T127" i="10"/>
  <c r="BE127" i="10" s="1"/>
  <c r="T128" i="10"/>
  <c r="BE128" i="10" s="1"/>
  <c r="T129" i="10"/>
  <c r="BE129" i="10" s="1"/>
  <c r="T130" i="10"/>
  <c r="BE130" i="10" s="1"/>
  <c r="T131" i="10"/>
  <c r="BE131" i="10" s="1"/>
  <c r="T132" i="10"/>
  <c r="BE132" i="10" s="1"/>
  <c r="T133" i="10"/>
  <c r="BE133" i="10" s="1"/>
  <c r="T134" i="10"/>
  <c r="BE134" i="10" s="1"/>
  <c r="T135" i="10"/>
  <c r="BE135" i="10" s="1"/>
  <c r="T136" i="10"/>
  <c r="BE136" i="10" s="1"/>
  <c r="T137" i="10"/>
  <c r="BE137" i="10" s="1"/>
  <c r="T138" i="10"/>
  <c r="BE138" i="10" s="1"/>
  <c r="T139" i="10"/>
  <c r="BE139" i="10" s="1"/>
  <c r="T140" i="10"/>
  <c r="BE140" i="10" s="1"/>
  <c r="T141" i="10"/>
  <c r="BE141" i="10" s="1"/>
  <c r="T142" i="10"/>
  <c r="BE142" i="10" s="1"/>
  <c r="T143" i="10"/>
  <c r="BE143" i="10" s="1"/>
  <c r="T144" i="10"/>
  <c r="BE144" i="10" s="1"/>
  <c r="T145" i="10"/>
  <c r="BE145" i="10" s="1"/>
  <c r="T146" i="10"/>
  <c r="BE146" i="10" s="1"/>
  <c r="T147" i="10"/>
  <c r="BE147" i="10" s="1"/>
  <c r="T148" i="10"/>
  <c r="BE148" i="10" s="1"/>
  <c r="T149" i="10"/>
  <c r="BE149" i="10" s="1"/>
  <c r="T150" i="10"/>
  <c r="BE150" i="10" s="1"/>
  <c r="T151" i="10"/>
  <c r="BE151" i="10" s="1"/>
  <c r="T152" i="10"/>
  <c r="BE152" i="10" s="1"/>
  <c r="T153" i="10"/>
  <c r="BE153" i="10" s="1"/>
  <c r="T154" i="10"/>
  <c r="BE154" i="10" s="1"/>
  <c r="T155" i="10"/>
  <c r="BE155" i="10" s="1"/>
  <c r="T156" i="10"/>
  <c r="BE156" i="10" s="1"/>
  <c r="T157" i="10"/>
  <c r="BE157" i="10" s="1"/>
  <c r="T158" i="10"/>
  <c r="BE158" i="10" s="1"/>
  <c r="T159" i="10"/>
  <c r="BE159" i="10" s="1"/>
  <c r="T160" i="10"/>
  <c r="BE160" i="10" s="1"/>
  <c r="T161" i="10"/>
  <c r="BE161" i="10" s="1"/>
  <c r="T162" i="10"/>
  <c r="BE162" i="10" s="1"/>
  <c r="T163" i="10"/>
  <c r="BE163" i="10" s="1"/>
  <c r="T164" i="10"/>
  <c r="BE164" i="10" s="1"/>
  <c r="T165" i="10"/>
  <c r="BE165" i="10" s="1"/>
  <c r="T166" i="10"/>
  <c r="BE166" i="10" s="1"/>
  <c r="T167" i="10"/>
  <c r="BE167" i="10" s="1"/>
  <c r="T168" i="10"/>
  <c r="BE168" i="10" s="1"/>
  <c r="T169" i="10"/>
  <c r="BE169" i="10" s="1"/>
  <c r="T170" i="10"/>
  <c r="BE170" i="10" s="1"/>
  <c r="T171" i="10"/>
  <c r="BE171" i="10" s="1"/>
  <c r="T172" i="10"/>
  <c r="BE172" i="10" s="1"/>
  <c r="T173" i="10"/>
  <c r="BE173" i="10" s="1"/>
  <c r="T174" i="10"/>
  <c r="BE174" i="10" s="1"/>
  <c r="T175" i="10"/>
  <c r="BE175" i="10" s="1"/>
  <c r="T176" i="10"/>
  <c r="BE176" i="10" s="1"/>
  <c r="T177" i="10"/>
  <c r="BE177" i="10" s="1"/>
  <c r="T178" i="10"/>
  <c r="BE178" i="10" s="1"/>
  <c r="T179" i="10"/>
  <c r="BE179" i="10" s="1"/>
  <c r="T180" i="10"/>
  <c r="BE180" i="10" s="1"/>
  <c r="T181" i="10"/>
  <c r="BE181" i="10" s="1"/>
  <c r="T182" i="10"/>
  <c r="BE182" i="10" s="1"/>
  <c r="T183" i="10"/>
  <c r="BE183" i="10" s="1"/>
  <c r="T184" i="10"/>
  <c r="BE184" i="10" s="1"/>
  <c r="T185" i="10"/>
  <c r="BE185" i="10" s="1"/>
  <c r="T186" i="10"/>
  <c r="BE186" i="10" s="1"/>
  <c r="T187" i="10"/>
  <c r="BE187" i="10" s="1"/>
  <c r="T188" i="10"/>
  <c r="BE188" i="10" s="1"/>
  <c r="T189" i="10"/>
  <c r="BE189" i="10" s="1"/>
  <c r="T190" i="10"/>
  <c r="BE190" i="10" s="1"/>
  <c r="T191" i="10"/>
  <c r="BE191" i="10" s="1"/>
  <c r="T192" i="10"/>
  <c r="BE192" i="10" s="1"/>
  <c r="T193" i="10"/>
  <c r="BE193" i="10" s="1"/>
  <c r="T194" i="10"/>
  <c r="BE194" i="10" s="1"/>
  <c r="T195" i="10"/>
  <c r="BE195" i="10" s="1"/>
  <c r="T196" i="10"/>
  <c r="BE196" i="10" s="1"/>
  <c r="T197" i="10"/>
  <c r="BE197" i="10" s="1"/>
  <c r="T198" i="10"/>
  <c r="BE198" i="10" s="1"/>
  <c r="T199" i="10"/>
  <c r="BE199" i="10" s="1"/>
  <c r="T200" i="10"/>
  <c r="BE200" i="10" s="1"/>
  <c r="T201" i="10"/>
  <c r="BE201" i="10" s="1"/>
  <c r="T202" i="10"/>
  <c r="BE202" i="10" s="1"/>
  <c r="T203" i="10"/>
  <c r="BE203" i="10" s="1"/>
  <c r="T204" i="10"/>
  <c r="BE204" i="10" s="1"/>
  <c r="T205" i="10"/>
  <c r="BE205" i="10" s="1"/>
  <c r="T206" i="10"/>
  <c r="BE206" i="10" s="1"/>
  <c r="T207" i="10"/>
  <c r="BE207" i="10" s="1"/>
  <c r="T208" i="10"/>
  <c r="BE208" i="10" s="1"/>
  <c r="T209" i="10"/>
  <c r="BE209" i="10" s="1"/>
  <c r="T210" i="10"/>
  <c r="BE210" i="10" s="1"/>
  <c r="T211" i="10"/>
  <c r="BE211" i="10" s="1"/>
  <c r="T212" i="10"/>
  <c r="BE212" i="10" s="1"/>
  <c r="T213" i="10"/>
  <c r="BE213" i="10" s="1"/>
  <c r="T214" i="10"/>
  <c r="BE214" i="10" s="1"/>
  <c r="T215" i="10"/>
  <c r="BE215" i="10" s="1"/>
  <c r="T216" i="10"/>
  <c r="BE216" i="10" s="1"/>
  <c r="T217" i="10"/>
  <c r="BE217" i="10" s="1"/>
  <c r="T218" i="10"/>
  <c r="BE218" i="10" s="1"/>
  <c r="T219" i="10"/>
  <c r="BE219" i="10" s="1"/>
  <c r="T220" i="10"/>
  <c r="BE220" i="10" s="1"/>
  <c r="T221" i="10"/>
  <c r="BE221" i="10" s="1"/>
  <c r="T222" i="10"/>
  <c r="BE222" i="10" s="1"/>
  <c r="T223" i="10"/>
  <c r="BE223" i="10" s="1"/>
  <c r="T224" i="10"/>
  <c r="BE224" i="10" s="1"/>
  <c r="T225" i="10"/>
  <c r="BE225" i="10" s="1"/>
  <c r="T226" i="10"/>
  <c r="BE226" i="10" s="1"/>
  <c r="T227" i="10"/>
  <c r="BE227" i="10" s="1"/>
  <c r="T228" i="10"/>
  <c r="BE228" i="10" s="1"/>
  <c r="T229" i="10"/>
  <c r="BE229" i="10" s="1"/>
  <c r="T230" i="10"/>
  <c r="BE230" i="10" s="1"/>
  <c r="T231" i="10"/>
  <c r="BE231" i="10" s="1"/>
  <c r="T232" i="10"/>
  <c r="BE232" i="10" s="1"/>
  <c r="T233" i="10"/>
  <c r="BE233" i="10" s="1"/>
  <c r="T234" i="10"/>
  <c r="BE234" i="10" s="1"/>
  <c r="T235" i="10"/>
  <c r="BE235" i="10" s="1"/>
  <c r="T236" i="10"/>
  <c r="BE236" i="10" s="1"/>
  <c r="T237" i="10"/>
  <c r="BE237" i="10" s="1"/>
  <c r="T238" i="10"/>
  <c r="BE238" i="10" s="1"/>
  <c r="T239" i="10"/>
  <c r="BE239" i="10" s="1"/>
  <c r="T240" i="10"/>
  <c r="BE240" i="10" s="1"/>
  <c r="T241" i="10"/>
  <c r="BE241" i="10" s="1"/>
  <c r="T242" i="10"/>
  <c r="BE242" i="10" s="1"/>
  <c r="T243" i="10"/>
  <c r="BE243" i="10" s="1"/>
  <c r="T244" i="10"/>
  <c r="BE244" i="10" s="1"/>
  <c r="T245" i="10"/>
  <c r="BE245" i="10" s="1"/>
  <c r="T246" i="10"/>
  <c r="BE246" i="10" s="1"/>
  <c r="T247" i="10"/>
  <c r="BE247" i="10" s="1"/>
  <c r="T248" i="10"/>
  <c r="BE248" i="10" s="1"/>
  <c r="T249" i="10"/>
  <c r="BE249" i="10" s="1"/>
  <c r="T250" i="10"/>
  <c r="BE250" i="10" s="1"/>
  <c r="T251" i="10"/>
  <c r="BE251" i="10" s="1"/>
  <c r="T252" i="10"/>
  <c r="BE252" i="10" s="1"/>
  <c r="T253" i="10"/>
  <c r="BE253" i="10" s="1"/>
  <c r="T254" i="10"/>
  <c r="BE254" i="10" s="1"/>
  <c r="T255" i="10"/>
  <c r="BE255" i="10" s="1"/>
  <c r="T256" i="10"/>
  <c r="BE256" i="10" s="1"/>
  <c r="T257" i="10"/>
  <c r="BE257" i="10" s="1"/>
  <c r="T258" i="10"/>
  <c r="BE258" i="10" s="1"/>
  <c r="T259" i="10"/>
  <c r="BE259" i="10" s="1"/>
  <c r="T260" i="10"/>
  <c r="BE260" i="10" s="1"/>
  <c r="T261" i="10"/>
  <c r="BE261" i="10" s="1"/>
  <c r="T262" i="10"/>
  <c r="BE262" i="10" s="1"/>
  <c r="T263" i="10"/>
  <c r="BE263" i="10" s="1"/>
  <c r="T264" i="10"/>
  <c r="BE264" i="10" s="1"/>
  <c r="T265" i="10"/>
  <c r="BE265" i="10" s="1"/>
  <c r="T266" i="10"/>
  <c r="BE266" i="10" s="1"/>
  <c r="T267" i="10"/>
  <c r="BE267" i="10" s="1"/>
  <c r="T268" i="10"/>
  <c r="BE268" i="10" s="1"/>
  <c r="T269" i="10"/>
  <c r="BE269" i="10" s="1"/>
  <c r="T270" i="10"/>
  <c r="BE270" i="10" s="1"/>
  <c r="T271" i="10"/>
  <c r="BE271" i="10" s="1"/>
  <c r="T272" i="10"/>
  <c r="BE272" i="10" s="1"/>
  <c r="T273" i="10"/>
  <c r="BE273" i="10" s="1"/>
  <c r="T274" i="10"/>
  <c r="BE274" i="10" s="1"/>
  <c r="T275" i="10"/>
  <c r="BE275" i="10" s="1"/>
  <c r="T276" i="10"/>
  <c r="BE276" i="10" s="1"/>
  <c r="T277" i="10"/>
  <c r="BE277" i="10" s="1"/>
  <c r="T278" i="10"/>
  <c r="BE278" i="10" s="1"/>
  <c r="T279" i="10"/>
  <c r="BE279" i="10" s="1"/>
  <c r="T280" i="10"/>
  <c r="BE280" i="10" s="1"/>
  <c r="T281" i="10"/>
  <c r="BE281" i="10" s="1"/>
  <c r="T282" i="10"/>
  <c r="BE282" i="10" s="1"/>
  <c r="T283" i="10"/>
  <c r="BE283" i="10" s="1"/>
  <c r="T284" i="10"/>
  <c r="BE284" i="10" s="1"/>
  <c r="T285" i="10"/>
  <c r="BE285" i="10" s="1"/>
  <c r="T286" i="10"/>
  <c r="BE286" i="10" s="1"/>
  <c r="T287" i="10"/>
  <c r="BE287" i="10" s="1"/>
  <c r="T288" i="10"/>
  <c r="BE288" i="10" s="1"/>
  <c r="T289" i="10"/>
  <c r="BE289" i="10" s="1"/>
  <c r="T290" i="10"/>
  <c r="BE290" i="10" s="1"/>
  <c r="T291" i="10"/>
  <c r="BE291" i="10" s="1"/>
  <c r="T292" i="10"/>
  <c r="BE292" i="10" s="1"/>
  <c r="T293" i="10"/>
  <c r="BE293" i="10" s="1"/>
  <c r="T294" i="10"/>
  <c r="BE294" i="10" s="1"/>
  <c r="T295" i="10"/>
  <c r="BE295" i="10" s="1"/>
  <c r="T296" i="10"/>
  <c r="BE296" i="10" s="1"/>
  <c r="T297" i="10"/>
  <c r="BE297" i="10" s="1"/>
  <c r="T298" i="10"/>
  <c r="BE298" i="10" s="1"/>
  <c r="T299" i="10"/>
  <c r="BE299" i="10" s="1"/>
  <c r="T300" i="10"/>
  <c r="BE300" i="10" s="1"/>
  <c r="T301" i="10"/>
  <c r="BE301" i="10" s="1"/>
  <c r="T302" i="10"/>
  <c r="BE302" i="10" s="1"/>
  <c r="T303" i="10"/>
  <c r="BE303" i="10" s="1"/>
  <c r="T304" i="10"/>
  <c r="BE304" i="10" s="1"/>
  <c r="T305" i="10"/>
  <c r="BE305" i="10" s="1"/>
  <c r="T306" i="10"/>
  <c r="BE306" i="10" s="1"/>
  <c r="T307" i="10"/>
  <c r="BE307" i="10" s="1"/>
  <c r="T308" i="10"/>
  <c r="BE308" i="10" s="1"/>
  <c r="T309" i="10"/>
  <c r="BE309" i="10" s="1"/>
  <c r="T310" i="10"/>
  <c r="BE310" i="10" s="1"/>
  <c r="T311" i="10"/>
  <c r="BE311" i="10" s="1"/>
  <c r="T312" i="10"/>
  <c r="BE312" i="10" s="1"/>
  <c r="T313" i="10"/>
  <c r="BE313" i="10" s="1"/>
  <c r="T18" i="10"/>
  <c r="BE18" i="10" s="1"/>
  <c r="T17" i="10"/>
  <c r="BE17" i="10" s="1"/>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Q134" i="10"/>
  <c r="Q135" i="10"/>
  <c r="Q136" i="10"/>
  <c r="Q137" i="10"/>
  <c r="Q138" i="10"/>
  <c r="Q139" i="10"/>
  <c r="Q140" i="10"/>
  <c r="Q141" i="10"/>
  <c r="Q142" i="10"/>
  <c r="Q143" i="10"/>
  <c r="Q144" i="10"/>
  <c r="Q145" i="10"/>
  <c r="Q146" i="10"/>
  <c r="Q147" i="10"/>
  <c r="Q148" i="10"/>
  <c r="Q149" i="10"/>
  <c r="Q150" i="10"/>
  <c r="Q151" i="10"/>
  <c r="Q152" i="10"/>
  <c r="Q153" i="10"/>
  <c r="Q154" i="10"/>
  <c r="Q155" i="10"/>
  <c r="Q156" i="10"/>
  <c r="Q157" i="10"/>
  <c r="Q158" i="10"/>
  <c r="Q159" i="10"/>
  <c r="Q160" i="10"/>
  <c r="Q161" i="10"/>
  <c r="Q162" i="10"/>
  <c r="Q163" i="10"/>
  <c r="Q164" i="10"/>
  <c r="Q165" i="10"/>
  <c r="Q166" i="10"/>
  <c r="Q167" i="10"/>
  <c r="Q168" i="10"/>
  <c r="Q169" i="10"/>
  <c r="Q170" i="10"/>
  <c r="Q171" i="10"/>
  <c r="Q172" i="10"/>
  <c r="Q173" i="10"/>
  <c r="Q174" i="10"/>
  <c r="Q175" i="10"/>
  <c r="Q176" i="10"/>
  <c r="Q177" i="10"/>
  <c r="Q178" i="10"/>
  <c r="Q179" i="10"/>
  <c r="Q180" i="10"/>
  <c r="Q181" i="10"/>
  <c r="Q182" i="10"/>
  <c r="Q183" i="10"/>
  <c r="Q184" i="10"/>
  <c r="Q185" i="10"/>
  <c r="Q186" i="10"/>
  <c r="Q187" i="10"/>
  <c r="Q188" i="10"/>
  <c r="Q189" i="10"/>
  <c r="Q190" i="10"/>
  <c r="Q191" i="10"/>
  <c r="Q192" i="10"/>
  <c r="Q193" i="10"/>
  <c r="Q194" i="10"/>
  <c r="Q195" i="10"/>
  <c r="Q196" i="10"/>
  <c r="Q197" i="10"/>
  <c r="Q198" i="10"/>
  <c r="Q199" i="10"/>
  <c r="Q200" i="10"/>
  <c r="Q201" i="10"/>
  <c r="Q202" i="10"/>
  <c r="Q203" i="10"/>
  <c r="Q204" i="10"/>
  <c r="Q205" i="10"/>
  <c r="Q206" i="10"/>
  <c r="Q207" i="10"/>
  <c r="Q208" i="10"/>
  <c r="Q209" i="10"/>
  <c r="Q210" i="10"/>
  <c r="Q211" i="10"/>
  <c r="Q212" i="10"/>
  <c r="Q213" i="10"/>
  <c r="Q214" i="10"/>
  <c r="Q215" i="10"/>
  <c r="Q216" i="10"/>
  <c r="Q217" i="10"/>
  <c r="Q218" i="10"/>
  <c r="Q219" i="10"/>
  <c r="Q220" i="10"/>
  <c r="Q221" i="10"/>
  <c r="Q222" i="10"/>
  <c r="Q223" i="10"/>
  <c r="Q224" i="10"/>
  <c r="Q225" i="10"/>
  <c r="Q226" i="10"/>
  <c r="Q227" i="10"/>
  <c r="Q228" i="10"/>
  <c r="Q229" i="10"/>
  <c r="Q230" i="10"/>
  <c r="Q231" i="10"/>
  <c r="Q232" i="10"/>
  <c r="Q233" i="10"/>
  <c r="Q234" i="10"/>
  <c r="Q235" i="10"/>
  <c r="Q236" i="10"/>
  <c r="Q237" i="10"/>
  <c r="Q238" i="10"/>
  <c r="Q239" i="10"/>
  <c r="Q240" i="10"/>
  <c r="Q241" i="10"/>
  <c r="Q242" i="10"/>
  <c r="Q243" i="10"/>
  <c r="Q244" i="10"/>
  <c r="Q245" i="10"/>
  <c r="Q246" i="10"/>
  <c r="Q247" i="10"/>
  <c r="Q248" i="10"/>
  <c r="Q249" i="10"/>
  <c r="Q250" i="10"/>
  <c r="Q251" i="10"/>
  <c r="Q252" i="10"/>
  <c r="Q253" i="10"/>
  <c r="Q254" i="10"/>
  <c r="Q255" i="10"/>
  <c r="Q256" i="10"/>
  <c r="Q257" i="10"/>
  <c r="Q258" i="10"/>
  <c r="Q259" i="10"/>
  <c r="Q260" i="10"/>
  <c r="Q261" i="10"/>
  <c r="Q262" i="10"/>
  <c r="Q263" i="10"/>
  <c r="Q264" i="10"/>
  <c r="Q265" i="10"/>
  <c r="Q266" i="10"/>
  <c r="Q267" i="10"/>
  <c r="Q268" i="10"/>
  <c r="Q269" i="10"/>
  <c r="Q270" i="10"/>
  <c r="Q271" i="10"/>
  <c r="Q272" i="10"/>
  <c r="Q273" i="10"/>
  <c r="Q274" i="10"/>
  <c r="Q275" i="10"/>
  <c r="Q276" i="10"/>
  <c r="Q277" i="10"/>
  <c r="Q278" i="10"/>
  <c r="Q279" i="10"/>
  <c r="Q280" i="10"/>
  <c r="Q281" i="10"/>
  <c r="Q282" i="10"/>
  <c r="Q283" i="10"/>
  <c r="Q284" i="10"/>
  <c r="Q285" i="10"/>
  <c r="Q286" i="10"/>
  <c r="Q287" i="10"/>
  <c r="Q288" i="10"/>
  <c r="Q289" i="10"/>
  <c r="Q290" i="10"/>
  <c r="Q291" i="10"/>
  <c r="Q292" i="10"/>
  <c r="Q293" i="10"/>
  <c r="Q294" i="10"/>
  <c r="Q295" i="10"/>
  <c r="Q296" i="10"/>
  <c r="Q297" i="10"/>
  <c r="Q298" i="10"/>
  <c r="Q299" i="10"/>
  <c r="Q300" i="10"/>
  <c r="Q301" i="10"/>
  <c r="Q302" i="10"/>
  <c r="Q303" i="10"/>
  <c r="Q304" i="10"/>
  <c r="Q305" i="10"/>
  <c r="Q306" i="10"/>
  <c r="Q307" i="10"/>
  <c r="Q308" i="10"/>
  <c r="Q309" i="10"/>
  <c r="Q310" i="10"/>
  <c r="Q311" i="10"/>
  <c r="Q312" i="10"/>
  <c r="Q313"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O198" i="10"/>
  <c r="O199" i="10"/>
  <c r="O200" i="10"/>
  <c r="O201" i="10"/>
  <c r="O202" i="10"/>
  <c r="O203" i="10"/>
  <c r="O204" i="10"/>
  <c r="O205" i="10"/>
  <c r="O206" i="10"/>
  <c r="O207" i="10"/>
  <c r="O208" i="10"/>
  <c r="O209" i="10"/>
  <c r="O210" i="10"/>
  <c r="O211" i="10"/>
  <c r="O212" i="10"/>
  <c r="O213" i="10"/>
  <c r="O214" i="10"/>
  <c r="O215" i="10"/>
  <c r="O216" i="10"/>
  <c r="O217" i="10"/>
  <c r="O218" i="10"/>
  <c r="O219" i="10"/>
  <c r="O220" i="10"/>
  <c r="O221" i="10"/>
  <c r="O222" i="10"/>
  <c r="O223" i="10"/>
  <c r="O224" i="10"/>
  <c r="O225" i="10"/>
  <c r="O226" i="10"/>
  <c r="O227" i="10"/>
  <c r="O228" i="10"/>
  <c r="O229" i="10"/>
  <c r="O230" i="10"/>
  <c r="O231" i="10"/>
  <c r="O232" i="10"/>
  <c r="O233" i="10"/>
  <c r="O234" i="10"/>
  <c r="O235" i="10"/>
  <c r="O236" i="10"/>
  <c r="O237" i="10"/>
  <c r="O238" i="10"/>
  <c r="O239" i="10"/>
  <c r="O240" i="10"/>
  <c r="O241" i="10"/>
  <c r="O242" i="10"/>
  <c r="O243" i="10"/>
  <c r="O244" i="10"/>
  <c r="O245" i="10"/>
  <c r="O246" i="10"/>
  <c r="O247" i="10"/>
  <c r="O248" i="10"/>
  <c r="O249" i="10"/>
  <c r="O250" i="10"/>
  <c r="O251" i="10"/>
  <c r="O252" i="10"/>
  <c r="O253" i="10"/>
  <c r="O254" i="10"/>
  <c r="O255" i="10"/>
  <c r="O256" i="10"/>
  <c r="O257" i="10"/>
  <c r="O258" i="10"/>
  <c r="O259" i="10"/>
  <c r="O260" i="10"/>
  <c r="O261" i="10"/>
  <c r="O262" i="10"/>
  <c r="O263" i="10"/>
  <c r="O264" i="10"/>
  <c r="O265" i="10"/>
  <c r="O266" i="10"/>
  <c r="O267" i="10"/>
  <c r="O268" i="10"/>
  <c r="O269" i="10"/>
  <c r="O270" i="10"/>
  <c r="O271" i="10"/>
  <c r="O272" i="10"/>
  <c r="O273" i="10"/>
  <c r="O274" i="10"/>
  <c r="O275" i="10"/>
  <c r="O276" i="10"/>
  <c r="O277" i="10"/>
  <c r="O278" i="10"/>
  <c r="O279" i="10"/>
  <c r="O280" i="10"/>
  <c r="O281" i="10"/>
  <c r="O282" i="10"/>
  <c r="O283" i="10"/>
  <c r="O284" i="10"/>
  <c r="O285" i="10"/>
  <c r="O286" i="10"/>
  <c r="O287" i="10"/>
  <c r="O288" i="10"/>
  <c r="O289" i="10"/>
  <c r="O290" i="10"/>
  <c r="O291" i="10"/>
  <c r="O292" i="10"/>
  <c r="O293" i="10"/>
  <c r="O294" i="10"/>
  <c r="O295" i="10"/>
  <c r="O296" i="10"/>
  <c r="O297" i="10"/>
  <c r="O298" i="10"/>
  <c r="O299" i="10"/>
  <c r="O300" i="10"/>
  <c r="O301" i="10"/>
  <c r="O302" i="10"/>
  <c r="O303" i="10"/>
  <c r="O304" i="10"/>
  <c r="O305" i="10"/>
  <c r="O306" i="10"/>
  <c r="O307" i="10"/>
  <c r="O308" i="10"/>
  <c r="O309" i="10"/>
  <c r="O310" i="10"/>
  <c r="O311" i="10"/>
  <c r="O312" i="10"/>
  <c r="O313" i="10"/>
  <c r="AB16" i="10"/>
  <c r="Z16" i="10"/>
  <c r="X16" i="10"/>
  <c r="BD16" i="10" s="1"/>
  <c r="V16" i="10"/>
  <c r="T16" i="10"/>
  <c r="BE16" i="10" s="1"/>
  <c r="Q16" i="10"/>
  <c r="O16" i="10"/>
  <c r="L313" i="10"/>
  <c r="L312" i="10"/>
  <c r="L311" i="10"/>
  <c r="L310" i="10"/>
  <c r="AW310" i="10" s="1"/>
  <c r="L309" i="10"/>
  <c r="AW309" i="10" s="1"/>
  <c r="L308" i="10"/>
  <c r="L307" i="10"/>
  <c r="L306" i="10"/>
  <c r="L305" i="10"/>
  <c r="AW305" i="10" s="1"/>
  <c r="L304" i="10"/>
  <c r="AW304" i="10" s="1"/>
  <c r="L303" i="10"/>
  <c r="L302" i="10"/>
  <c r="AW302" i="10" s="1"/>
  <c r="L301" i="10"/>
  <c r="AW301" i="10" s="1"/>
  <c r="L300" i="10"/>
  <c r="L299" i="10"/>
  <c r="L298" i="10"/>
  <c r="L297" i="10"/>
  <c r="L296" i="10"/>
  <c r="AW296" i="10" s="1"/>
  <c r="L295" i="10"/>
  <c r="AW295" i="10" s="1"/>
  <c r="L294" i="10"/>
  <c r="L293" i="10"/>
  <c r="AW293" i="10" s="1"/>
  <c r="L292" i="10"/>
  <c r="AW292" i="10" s="1"/>
  <c r="L291" i="10"/>
  <c r="L290" i="10"/>
  <c r="L289" i="10"/>
  <c r="L288" i="10"/>
  <c r="L287" i="10"/>
  <c r="L286" i="10"/>
  <c r="AW286" i="10" s="1"/>
  <c r="L285" i="10"/>
  <c r="L284" i="10"/>
  <c r="L283" i="10"/>
  <c r="L282" i="10"/>
  <c r="L281" i="10"/>
  <c r="L280" i="10"/>
  <c r="L279" i="10"/>
  <c r="L278" i="10"/>
  <c r="AW278" i="10" s="1"/>
  <c r="L277" i="10"/>
  <c r="AH277" i="10" s="1"/>
  <c r="AZ277" i="10" s="1"/>
  <c r="L276" i="10"/>
  <c r="L275" i="10"/>
  <c r="L274" i="10"/>
  <c r="L273" i="10"/>
  <c r="AW273" i="10" s="1"/>
  <c r="L272" i="10"/>
  <c r="L271" i="10"/>
  <c r="L270" i="10"/>
  <c r="L269" i="10"/>
  <c r="AW269" i="10" s="1"/>
  <c r="L268" i="10"/>
  <c r="L267" i="10"/>
  <c r="AW267" i="10" s="1"/>
  <c r="L266" i="10"/>
  <c r="L265" i="10"/>
  <c r="L264" i="10"/>
  <c r="AW264" i="10" s="1"/>
  <c r="L263" i="10"/>
  <c r="L262" i="10"/>
  <c r="L261" i="10"/>
  <c r="L260" i="10"/>
  <c r="L259" i="10"/>
  <c r="L258" i="10"/>
  <c r="L257" i="10"/>
  <c r="L256" i="10"/>
  <c r="L255" i="10"/>
  <c r="L254" i="10"/>
  <c r="L253" i="10"/>
  <c r="L252" i="10"/>
  <c r="L251" i="10"/>
  <c r="L250" i="10"/>
  <c r="L249" i="10"/>
  <c r="L248" i="10"/>
  <c r="L247" i="10"/>
  <c r="L246" i="10"/>
  <c r="AW246" i="10" s="1"/>
  <c r="L245" i="10"/>
  <c r="AH245" i="10" s="1"/>
  <c r="AZ245" i="10" s="1"/>
  <c r="L244" i="10"/>
  <c r="L243" i="10"/>
  <c r="L242" i="10"/>
  <c r="L241" i="10"/>
  <c r="AW241" i="10" s="1"/>
  <c r="L240" i="10"/>
  <c r="L239" i="10"/>
  <c r="L238" i="10"/>
  <c r="AW238" i="10" s="1"/>
  <c r="L237" i="10"/>
  <c r="AW237" i="10" s="1"/>
  <c r="L236" i="10"/>
  <c r="L235" i="10"/>
  <c r="L234" i="10"/>
  <c r="L233" i="10"/>
  <c r="L232" i="10"/>
  <c r="AW232" i="10" s="1"/>
  <c r="L231" i="10"/>
  <c r="AW231" i="10" s="1"/>
  <c r="L230" i="10"/>
  <c r="L229" i="10"/>
  <c r="AH229" i="10" s="1"/>
  <c r="AZ229" i="10" s="1"/>
  <c r="L228" i="10"/>
  <c r="L227" i="10"/>
  <c r="L226" i="10"/>
  <c r="L225" i="10"/>
  <c r="L224" i="10"/>
  <c r="L223" i="10"/>
  <c r="L222" i="10"/>
  <c r="AW222" i="10" s="1"/>
  <c r="L221" i="10"/>
  <c r="L220" i="10"/>
  <c r="L219" i="10"/>
  <c r="L218" i="10"/>
  <c r="L217" i="10"/>
  <c r="L216" i="10"/>
  <c r="L215" i="10"/>
  <c r="L214" i="10"/>
  <c r="AW214" i="10" s="1"/>
  <c r="L213" i="10"/>
  <c r="AH213" i="10" s="1"/>
  <c r="AZ213" i="10" s="1"/>
  <c r="L15" i="10"/>
  <c r="L16" i="10"/>
  <c r="L17" i="10"/>
  <c r="L18" i="10"/>
  <c r="L19" i="10"/>
  <c r="L20" i="10"/>
  <c r="L21" i="10"/>
  <c r="L22" i="10"/>
  <c r="L23" i="10"/>
  <c r="L24" i="10"/>
  <c r="L25" i="10"/>
  <c r="AW25" i="10" s="1"/>
  <c r="L26" i="10"/>
  <c r="L27" i="10"/>
  <c r="L28" i="10"/>
  <c r="L29" i="10"/>
  <c r="AW29" i="10" s="1"/>
  <c r="L30" i="10"/>
  <c r="L31" i="10"/>
  <c r="L32" i="10"/>
  <c r="L33" i="10"/>
  <c r="AW33" i="10" s="1"/>
  <c r="L34" i="10"/>
  <c r="L35" i="10"/>
  <c r="L36" i="10"/>
  <c r="L37" i="10"/>
  <c r="L38" i="10"/>
  <c r="AW38" i="10" s="1"/>
  <c r="L39" i="10"/>
  <c r="AW39" i="10" s="1"/>
  <c r="L40" i="10"/>
  <c r="L41" i="10"/>
  <c r="AW41" i="10" s="1"/>
  <c r="L42" i="10"/>
  <c r="L43" i="10"/>
  <c r="L44" i="10"/>
  <c r="L45" i="10"/>
  <c r="L46" i="10"/>
  <c r="AW46" i="10" s="1"/>
  <c r="L47" i="10"/>
  <c r="AW47" i="10" s="1"/>
  <c r="L48" i="10"/>
  <c r="L49" i="10"/>
  <c r="L50" i="10"/>
  <c r="L51" i="10"/>
  <c r="AW51" i="10" s="1"/>
  <c r="L52" i="10"/>
  <c r="AW52" i="10" s="1"/>
  <c r="L53" i="10"/>
  <c r="L54" i="10"/>
  <c r="L55" i="10"/>
  <c r="L56" i="10"/>
  <c r="L57" i="10"/>
  <c r="AW57" i="10" s="1"/>
  <c r="L58" i="10"/>
  <c r="L59" i="10"/>
  <c r="L60" i="10"/>
  <c r="AW60" i="10" s="1"/>
  <c r="L61" i="10"/>
  <c r="L62" i="10"/>
  <c r="L63" i="10"/>
  <c r="AW63" i="10" s="1"/>
  <c r="L64" i="10"/>
  <c r="L65" i="10"/>
  <c r="AW65" i="10" s="1"/>
  <c r="L66" i="10"/>
  <c r="L67" i="10"/>
  <c r="AW67" i="10" s="1"/>
  <c r="L68" i="10"/>
  <c r="AW68" i="10" s="1"/>
  <c r="L69" i="10"/>
  <c r="L70" i="10"/>
  <c r="L71" i="10"/>
  <c r="L72" i="10"/>
  <c r="L73" i="10"/>
  <c r="L74" i="10"/>
  <c r="AW74" i="10" s="1"/>
  <c r="L75" i="10"/>
  <c r="L76" i="10"/>
  <c r="L77" i="10"/>
  <c r="AW77" i="10" s="1"/>
  <c r="L78" i="10"/>
  <c r="L79" i="10"/>
  <c r="L80" i="10"/>
  <c r="AW80" i="10" s="1"/>
  <c r="L81" i="10"/>
  <c r="L82" i="10"/>
  <c r="AW82" i="10" s="1"/>
  <c r="L83" i="10"/>
  <c r="L84" i="10"/>
  <c r="L85" i="10"/>
  <c r="L86" i="10"/>
  <c r="L87" i="10"/>
  <c r="L88" i="10"/>
  <c r="L89" i="10"/>
  <c r="L90" i="10"/>
  <c r="AW90" i="10" s="1"/>
  <c r="L91" i="10"/>
  <c r="L92" i="10"/>
  <c r="L93" i="10"/>
  <c r="L94" i="10"/>
  <c r="AW94" i="10" s="1"/>
  <c r="L95" i="10"/>
  <c r="L96" i="10"/>
  <c r="L97" i="10"/>
  <c r="AW97" i="10" s="1"/>
  <c r="L98" i="10"/>
  <c r="L99" i="10"/>
  <c r="L100" i="10"/>
  <c r="L101" i="10"/>
  <c r="L102" i="10"/>
  <c r="L103" i="10"/>
  <c r="L104" i="10"/>
  <c r="L105" i="10"/>
  <c r="AW105" i="10" s="1"/>
  <c r="L106" i="10"/>
  <c r="AW106" i="10" s="1"/>
  <c r="L107" i="10"/>
  <c r="L108" i="10"/>
  <c r="L109" i="10"/>
  <c r="L110" i="10"/>
  <c r="AW110" i="10" s="1"/>
  <c r="L111" i="10"/>
  <c r="AW111" i="10" s="1"/>
  <c r="L112" i="10"/>
  <c r="L113" i="10"/>
  <c r="L114" i="10"/>
  <c r="L115" i="10"/>
  <c r="L116" i="10"/>
  <c r="L117" i="10"/>
  <c r="AW117" i="10" s="1"/>
  <c r="L118" i="10"/>
  <c r="L119" i="10"/>
  <c r="AW119" i="10" s="1"/>
  <c r="L120" i="10"/>
  <c r="AW120" i="10" s="1"/>
  <c r="L121" i="10"/>
  <c r="AW121" i="10" s="1"/>
  <c r="L122" i="10"/>
  <c r="L123" i="10"/>
  <c r="AW123" i="10" s="1"/>
  <c r="L124" i="10"/>
  <c r="AW124" i="10" s="1"/>
  <c r="L125" i="10"/>
  <c r="L126" i="10"/>
  <c r="AW126" i="10" s="1"/>
  <c r="L127" i="10"/>
  <c r="L128" i="10"/>
  <c r="L129" i="10"/>
  <c r="L130" i="10"/>
  <c r="L131" i="10"/>
  <c r="L132" i="10"/>
  <c r="L133" i="10"/>
  <c r="L134" i="10"/>
  <c r="L135" i="10"/>
  <c r="L136" i="10"/>
  <c r="L137" i="10"/>
  <c r="L138" i="10"/>
  <c r="AW138" i="10" s="1"/>
  <c r="L139" i="10"/>
  <c r="AW139" i="10" s="1"/>
  <c r="L140" i="10"/>
  <c r="L141" i="10"/>
  <c r="L142" i="10"/>
  <c r="AW142" i="10" s="1"/>
  <c r="L143" i="10"/>
  <c r="L144" i="10"/>
  <c r="L145" i="10"/>
  <c r="L146" i="10"/>
  <c r="AW146" i="10" s="1"/>
  <c r="L147" i="10"/>
  <c r="L148" i="10"/>
  <c r="L149" i="10"/>
  <c r="L150" i="10"/>
  <c r="L151" i="10"/>
  <c r="L152" i="10"/>
  <c r="AW152" i="10" s="1"/>
  <c r="L153" i="10"/>
  <c r="L154" i="10"/>
  <c r="AW154" i="10" s="1"/>
  <c r="L155" i="10"/>
  <c r="AW155" i="10" s="1"/>
  <c r="L156" i="10"/>
  <c r="AW156" i="10" s="1"/>
  <c r="L157" i="10"/>
  <c r="L158" i="10"/>
  <c r="AW158" i="10" s="1"/>
  <c r="L159" i="10"/>
  <c r="L160" i="10"/>
  <c r="L161" i="10"/>
  <c r="AW161" i="10" s="1"/>
  <c r="L162" i="10"/>
  <c r="L163" i="10"/>
  <c r="L164" i="10"/>
  <c r="L165" i="10"/>
  <c r="AW165" i="10" s="1"/>
  <c r="L166" i="10"/>
  <c r="L167" i="10"/>
  <c r="L168" i="10"/>
  <c r="AW168" i="10" s="1"/>
  <c r="L169" i="10"/>
  <c r="L170" i="10"/>
  <c r="AW170" i="10" s="1"/>
  <c r="L171" i="10"/>
  <c r="L172" i="10"/>
  <c r="L173" i="10"/>
  <c r="AW173" i="10" s="1"/>
  <c r="L174" i="10"/>
  <c r="AW174" i="10" s="1"/>
  <c r="L175" i="10"/>
  <c r="L176" i="10"/>
  <c r="AW176" i="10" s="1"/>
  <c r="L177" i="10"/>
  <c r="AW177" i="10" s="1"/>
  <c r="L178" i="10"/>
  <c r="L179" i="10"/>
  <c r="AW179" i="10" s="1"/>
  <c r="L180" i="10"/>
  <c r="L181" i="10"/>
  <c r="L182" i="10"/>
  <c r="AW182" i="10" s="1"/>
  <c r="L183" i="10"/>
  <c r="L184" i="10"/>
  <c r="L185" i="10"/>
  <c r="L186" i="10"/>
  <c r="L187" i="10"/>
  <c r="L188" i="10"/>
  <c r="L189" i="10"/>
  <c r="L190" i="10"/>
  <c r="L191" i="10"/>
  <c r="AW191" i="10" s="1"/>
  <c r="L192" i="10"/>
  <c r="L193" i="10"/>
  <c r="L194" i="10"/>
  <c r="L195" i="10"/>
  <c r="AW195" i="10" s="1"/>
  <c r="L196" i="10"/>
  <c r="L197" i="10"/>
  <c r="L198" i="10"/>
  <c r="L199" i="10"/>
  <c r="L200" i="10"/>
  <c r="L201" i="10"/>
  <c r="L202" i="10"/>
  <c r="AW202" i="10" s="1"/>
  <c r="L203" i="10"/>
  <c r="AW203" i="10" s="1"/>
  <c r="L204" i="10"/>
  <c r="L205" i="10"/>
  <c r="AW205" i="10" s="1"/>
  <c r="L206" i="10"/>
  <c r="L207" i="10"/>
  <c r="L208" i="10"/>
  <c r="L209" i="10"/>
  <c r="AW209" i="10" s="1"/>
  <c r="L210" i="10"/>
  <c r="AW210" i="10" s="1"/>
  <c r="L211" i="10"/>
  <c r="L212" i="10"/>
  <c r="AB15" i="10"/>
  <c r="Z15" i="10"/>
  <c r="X15" i="10"/>
  <c r="BD15" i="10" s="1"/>
  <c r="V15" i="10"/>
  <c r="T15" i="10"/>
  <c r="BE15" i="10" s="1"/>
  <c r="Q15" i="10"/>
  <c r="O15" i="10"/>
  <c r="AB14" i="10"/>
  <c r="Z14" i="10"/>
  <c r="X14" i="10"/>
  <c r="BD14" i="10" s="1"/>
  <c r="V14" i="10"/>
  <c r="T14" i="10"/>
  <c r="BE14" i="10" s="1"/>
  <c r="Q14" i="10"/>
  <c r="O14" i="10"/>
  <c r="L14" i="10"/>
  <c r="AH314" i="10"/>
  <c r="BD146" i="10"/>
  <c r="BD66" i="10"/>
  <c r="AH6" i="10"/>
  <c r="BE318" i="7"/>
  <c r="BD318" i="7"/>
  <c r="BC318" i="7"/>
  <c r="AZ318" i="7"/>
  <c r="AD318" i="7"/>
  <c r="BE317" i="7"/>
  <c r="BD317" i="7"/>
  <c r="BC317" i="7"/>
  <c r="AZ317" i="7"/>
  <c r="AD317" i="7"/>
  <c r="BE316" i="7"/>
  <c r="BD316" i="7"/>
  <c r="BC316" i="7"/>
  <c r="AZ316" i="7"/>
  <c r="AD316" i="7"/>
  <c r="BF316" i="7" s="1"/>
  <c r="BE315" i="7"/>
  <c r="BD315" i="7"/>
  <c r="BC315" i="7"/>
  <c r="AZ315" i="7"/>
  <c r="AD315" i="7"/>
  <c r="BE314" i="7"/>
  <c r="BD314" i="7"/>
  <c r="BC314" i="7"/>
  <c r="AZ314" i="7"/>
  <c r="AD314" i="7"/>
  <c r="BE313" i="7"/>
  <c r="BD313" i="7"/>
  <c r="BC313" i="7"/>
  <c r="AZ313" i="7"/>
  <c r="AD313" i="7"/>
  <c r="BE312" i="7"/>
  <c r="BD312" i="7"/>
  <c r="BC312" i="7"/>
  <c r="AZ312" i="7"/>
  <c r="AD312" i="7"/>
  <c r="BF312" i="7" s="1"/>
  <c r="BE311" i="7"/>
  <c r="BD311" i="7"/>
  <c r="BC311" i="7"/>
  <c r="AZ311" i="7"/>
  <c r="AD311" i="7"/>
  <c r="BF311" i="7" s="1"/>
  <c r="BE310" i="7"/>
  <c r="BD310" i="7"/>
  <c r="BC310" i="7"/>
  <c r="AZ310" i="7"/>
  <c r="AD310" i="7"/>
  <c r="BE309" i="7"/>
  <c r="BD309" i="7"/>
  <c r="BC309" i="7"/>
  <c r="AZ309" i="7"/>
  <c r="AD309" i="7"/>
  <c r="BF309" i="7" s="1"/>
  <c r="BE308" i="7"/>
  <c r="BD308" i="7"/>
  <c r="BC308" i="7"/>
  <c r="AZ308" i="7"/>
  <c r="AD308" i="7"/>
  <c r="BE307" i="7"/>
  <c r="BD307" i="7"/>
  <c r="BC307" i="7"/>
  <c r="AZ307" i="7"/>
  <c r="AD307" i="7"/>
  <c r="BF307" i="7" s="1"/>
  <c r="BE306" i="7"/>
  <c r="BD306" i="7"/>
  <c r="BC306" i="7"/>
  <c r="AZ306" i="7"/>
  <c r="AD306" i="7"/>
  <c r="BE305" i="7"/>
  <c r="BD305" i="7"/>
  <c r="BC305" i="7"/>
  <c r="AZ305" i="7"/>
  <c r="AD305" i="7"/>
  <c r="BE304" i="7"/>
  <c r="BD304" i="7"/>
  <c r="BC304" i="7"/>
  <c r="AZ304" i="7"/>
  <c r="AD304" i="7"/>
  <c r="BF304" i="7" s="1"/>
  <c r="BE303" i="7"/>
  <c r="BD303" i="7"/>
  <c r="BC303" i="7"/>
  <c r="AZ303" i="7"/>
  <c r="AD303" i="7"/>
  <c r="BE302" i="7"/>
  <c r="BD302" i="7"/>
  <c r="BC302" i="7"/>
  <c r="AZ302" i="7"/>
  <c r="AD302" i="7"/>
  <c r="BE301" i="7"/>
  <c r="BD301" i="7"/>
  <c r="BC301" i="7"/>
  <c r="AZ301" i="7"/>
  <c r="AD301" i="7"/>
  <c r="BE300" i="7"/>
  <c r="BD300" i="7"/>
  <c r="BC300" i="7"/>
  <c r="AZ300" i="7"/>
  <c r="AD300" i="7"/>
  <c r="BE299" i="7"/>
  <c r="BD299" i="7"/>
  <c r="BC299" i="7"/>
  <c r="AZ299" i="7"/>
  <c r="AD299" i="7"/>
  <c r="BF299" i="7" s="1"/>
  <c r="BE298" i="7"/>
  <c r="BD298" i="7"/>
  <c r="BC298" i="7"/>
  <c r="AZ298" i="7"/>
  <c r="AD298" i="7"/>
  <c r="BE297" i="7"/>
  <c r="BD297" i="7"/>
  <c r="BC297" i="7"/>
  <c r="AZ297" i="7"/>
  <c r="AD297" i="7"/>
  <c r="BE296" i="7"/>
  <c r="BD296" i="7"/>
  <c r="BC296" i="7"/>
  <c r="AZ296" i="7"/>
  <c r="AD296" i="7"/>
  <c r="BE295" i="7"/>
  <c r="BD295" i="7"/>
  <c r="BC295" i="7"/>
  <c r="AZ295" i="7"/>
  <c r="AD295" i="7"/>
  <c r="BF295" i="7" s="1"/>
  <c r="BE294" i="7"/>
  <c r="BD294" i="7"/>
  <c r="BC294" i="7"/>
  <c r="AZ294" i="7"/>
  <c r="AD294" i="7"/>
  <c r="BE293" i="7"/>
  <c r="BD293" i="7"/>
  <c r="BC293" i="7"/>
  <c r="AZ293" i="7"/>
  <c r="AD293" i="7"/>
  <c r="BE292" i="7"/>
  <c r="BD292" i="7"/>
  <c r="BC292" i="7"/>
  <c r="AZ292" i="7"/>
  <c r="AD292" i="7"/>
  <c r="BE291" i="7"/>
  <c r="BD291" i="7"/>
  <c r="BC291" i="7"/>
  <c r="AZ291" i="7"/>
  <c r="AD291" i="7"/>
  <c r="BE290" i="7"/>
  <c r="BD290" i="7"/>
  <c r="BC290" i="7"/>
  <c r="AZ290" i="7"/>
  <c r="AD290" i="7"/>
  <c r="BF290" i="7" s="1"/>
  <c r="BE289" i="7"/>
  <c r="BD289" i="7"/>
  <c r="BC289" i="7"/>
  <c r="AZ289" i="7"/>
  <c r="AD289" i="7"/>
  <c r="BE288" i="7"/>
  <c r="BD288" i="7"/>
  <c r="BC288" i="7"/>
  <c r="AZ288" i="7"/>
  <c r="AD288" i="7"/>
  <c r="BE287" i="7"/>
  <c r="BD287" i="7"/>
  <c r="BC287" i="7"/>
  <c r="AZ287" i="7"/>
  <c r="AD287" i="7"/>
  <c r="BE286" i="7"/>
  <c r="BD286" i="7"/>
  <c r="BC286" i="7"/>
  <c r="AZ286" i="7"/>
  <c r="AD286" i="7"/>
  <c r="BE285" i="7"/>
  <c r="BD285" i="7"/>
  <c r="BC285" i="7"/>
  <c r="AZ285" i="7"/>
  <c r="AD285" i="7"/>
  <c r="BE284" i="7"/>
  <c r="BD284" i="7"/>
  <c r="BC284" i="7"/>
  <c r="AZ284" i="7"/>
  <c r="AD284" i="7"/>
  <c r="BE283" i="7"/>
  <c r="BD283" i="7"/>
  <c r="BC283" i="7"/>
  <c r="AZ283" i="7"/>
  <c r="AD283" i="7"/>
  <c r="BE282" i="7"/>
  <c r="BD282" i="7"/>
  <c r="BC282" i="7"/>
  <c r="AZ282" i="7"/>
  <c r="AD282" i="7"/>
  <c r="BE281" i="7"/>
  <c r="BD281" i="7"/>
  <c r="BC281" i="7"/>
  <c r="AZ281" i="7"/>
  <c r="AD281" i="7"/>
  <c r="BE280" i="7"/>
  <c r="BD280" i="7"/>
  <c r="BC280" i="7"/>
  <c r="AZ280" i="7"/>
  <c r="AD280" i="7"/>
  <c r="BF280" i="7" s="1"/>
  <c r="BE279" i="7"/>
  <c r="BD279" i="7"/>
  <c r="BC279" i="7"/>
  <c r="AZ279" i="7"/>
  <c r="AD279" i="7"/>
  <c r="BE278" i="7"/>
  <c r="BD278" i="7"/>
  <c r="BC278" i="7"/>
  <c r="AZ278" i="7"/>
  <c r="AD278" i="7"/>
  <c r="BE277" i="7"/>
  <c r="BD277" i="7"/>
  <c r="BC277" i="7"/>
  <c r="AZ277" i="7"/>
  <c r="AD277" i="7"/>
  <c r="BE276" i="7"/>
  <c r="BD276" i="7"/>
  <c r="BC276" i="7"/>
  <c r="AZ276" i="7"/>
  <c r="AD276" i="7"/>
  <c r="BE275" i="7"/>
  <c r="BD275" i="7"/>
  <c r="BC275" i="7"/>
  <c r="AZ275" i="7"/>
  <c r="AD275" i="7"/>
  <c r="BF275" i="7" s="1"/>
  <c r="BE274" i="7"/>
  <c r="BD274" i="7"/>
  <c r="BC274" i="7"/>
  <c r="AZ274" i="7"/>
  <c r="AD274" i="7"/>
  <c r="BE273" i="7"/>
  <c r="BD273" i="7"/>
  <c r="BC273" i="7"/>
  <c r="AZ273" i="7"/>
  <c r="AD273" i="7"/>
  <c r="BE272" i="7"/>
  <c r="BD272" i="7"/>
  <c r="BC272" i="7"/>
  <c r="AZ272" i="7"/>
  <c r="AD272" i="7"/>
  <c r="BF272" i="7" s="1"/>
  <c r="BE271" i="7"/>
  <c r="BD271" i="7"/>
  <c r="BC271" i="7"/>
  <c r="AZ271" i="7"/>
  <c r="AD271" i="7"/>
  <c r="BE270" i="7"/>
  <c r="BD270" i="7"/>
  <c r="BC270" i="7"/>
  <c r="AZ270" i="7"/>
  <c r="AD270" i="7"/>
  <c r="BE269" i="7"/>
  <c r="BD269" i="7"/>
  <c r="BC269" i="7"/>
  <c r="AZ269" i="7"/>
  <c r="AD269" i="7"/>
  <c r="BF269" i="7" s="1"/>
  <c r="BE268" i="7"/>
  <c r="BD268" i="7"/>
  <c r="BC268" i="7"/>
  <c r="AZ268" i="7"/>
  <c r="AD268" i="7"/>
  <c r="BE267" i="7"/>
  <c r="BD267" i="7"/>
  <c r="BC267" i="7"/>
  <c r="AZ267" i="7"/>
  <c r="AD267" i="7"/>
  <c r="BE266" i="7"/>
  <c r="BD266" i="7"/>
  <c r="BC266" i="7"/>
  <c r="AZ266" i="7"/>
  <c r="AD266" i="7"/>
  <c r="BE265" i="7"/>
  <c r="BD265" i="7"/>
  <c r="BC265" i="7"/>
  <c r="AZ265" i="7"/>
  <c r="AD265" i="7"/>
  <c r="BE264" i="7"/>
  <c r="BD264" i="7"/>
  <c r="BC264" i="7"/>
  <c r="AZ264" i="7"/>
  <c r="AD264" i="7"/>
  <c r="BE263" i="7"/>
  <c r="BD263" i="7"/>
  <c r="BC263" i="7"/>
  <c r="AZ263" i="7"/>
  <c r="AD263" i="7"/>
  <c r="BE262" i="7"/>
  <c r="BD262" i="7"/>
  <c r="BC262" i="7"/>
  <c r="AZ262" i="7"/>
  <c r="AD262" i="7"/>
  <c r="BE261" i="7"/>
  <c r="BD261" i="7"/>
  <c r="BC261" i="7"/>
  <c r="AZ261" i="7"/>
  <c r="AD261" i="7"/>
  <c r="BE260" i="7"/>
  <c r="BD260" i="7"/>
  <c r="BC260" i="7"/>
  <c r="AZ260" i="7"/>
  <c r="AD260" i="7"/>
  <c r="BE259" i="7"/>
  <c r="BD259" i="7"/>
  <c r="BC259" i="7"/>
  <c r="AZ259" i="7"/>
  <c r="AD259" i="7"/>
  <c r="BF259" i="7" s="1"/>
  <c r="BE258" i="7"/>
  <c r="BD258" i="7"/>
  <c r="BC258" i="7"/>
  <c r="AZ258" i="7"/>
  <c r="AD258" i="7"/>
  <c r="BF258" i="7" s="1"/>
  <c r="BE257" i="7"/>
  <c r="BD257" i="7"/>
  <c r="BC257" i="7"/>
  <c r="AZ257" i="7"/>
  <c r="AD257" i="7"/>
  <c r="BE256" i="7"/>
  <c r="BD256" i="7"/>
  <c r="BC256" i="7"/>
  <c r="AZ256" i="7"/>
  <c r="AD256" i="7"/>
  <c r="BF256" i="7" s="1"/>
  <c r="BE255" i="7"/>
  <c r="BD255" i="7"/>
  <c r="BC255" i="7"/>
  <c r="AZ255" i="7"/>
  <c r="AD255" i="7"/>
  <c r="BE254" i="7"/>
  <c r="BD254" i="7"/>
  <c r="BC254" i="7"/>
  <c r="AZ254" i="7"/>
  <c r="AD254" i="7"/>
  <c r="BE253" i="7"/>
  <c r="BD253" i="7"/>
  <c r="BC253" i="7"/>
  <c r="AZ253" i="7"/>
  <c r="AD253" i="7"/>
  <c r="BF253" i="7" s="1"/>
  <c r="BE252" i="7"/>
  <c r="BD252" i="7"/>
  <c r="BC252" i="7"/>
  <c r="AZ252" i="7"/>
  <c r="AD252" i="7"/>
  <c r="BE251" i="7"/>
  <c r="BD251" i="7"/>
  <c r="BC251" i="7"/>
  <c r="AZ251" i="7"/>
  <c r="AD251" i="7"/>
  <c r="BE250" i="7"/>
  <c r="BD250" i="7"/>
  <c r="BC250" i="7"/>
  <c r="AZ250" i="7"/>
  <c r="AD250" i="7"/>
  <c r="BE249" i="7"/>
  <c r="BD249" i="7"/>
  <c r="BC249" i="7"/>
  <c r="AZ249" i="7"/>
  <c r="AD249" i="7"/>
  <c r="BE248" i="7"/>
  <c r="BD248" i="7"/>
  <c r="BC248" i="7"/>
  <c r="AZ248" i="7"/>
  <c r="AD248" i="7"/>
  <c r="BF248" i="7" s="1"/>
  <c r="BE247" i="7"/>
  <c r="BD247" i="7"/>
  <c r="BC247" i="7"/>
  <c r="AZ247" i="7"/>
  <c r="AD247" i="7"/>
  <c r="BF247" i="7" s="1"/>
  <c r="BE246" i="7"/>
  <c r="BD246" i="7"/>
  <c r="BC246" i="7"/>
  <c r="AZ246" i="7"/>
  <c r="AD246" i="7"/>
  <c r="BE245" i="7"/>
  <c r="BD245" i="7"/>
  <c r="BC245" i="7"/>
  <c r="AZ245" i="7"/>
  <c r="AD245" i="7"/>
  <c r="BE244" i="7"/>
  <c r="BD244" i="7"/>
  <c r="BC244" i="7"/>
  <c r="AZ244" i="7"/>
  <c r="AD244" i="7"/>
  <c r="BE243" i="7"/>
  <c r="BD243" i="7"/>
  <c r="BC243" i="7"/>
  <c r="AZ243" i="7"/>
  <c r="AD243" i="7"/>
  <c r="BF243" i="7" s="1"/>
  <c r="BE242" i="7"/>
  <c r="BD242" i="7"/>
  <c r="BC242" i="7"/>
  <c r="AZ242" i="7"/>
  <c r="AD242" i="7"/>
  <c r="BE241" i="7"/>
  <c r="BD241" i="7"/>
  <c r="BC241" i="7"/>
  <c r="AZ241" i="7"/>
  <c r="AD241" i="7"/>
  <c r="BE240" i="7"/>
  <c r="BD240" i="7"/>
  <c r="BC240" i="7"/>
  <c r="AZ240" i="7"/>
  <c r="AD240" i="7"/>
  <c r="BF240" i="7" s="1"/>
  <c r="BE239" i="7"/>
  <c r="BD239" i="7"/>
  <c r="BC239" i="7"/>
  <c r="AZ239" i="7"/>
  <c r="AD239" i="7"/>
  <c r="BE238" i="7"/>
  <c r="BD238" i="7"/>
  <c r="BC238" i="7"/>
  <c r="AZ238" i="7"/>
  <c r="AD238" i="7"/>
  <c r="BE237" i="7"/>
  <c r="BD237" i="7"/>
  <c r="BC237" i="7"/>
  <c r="AZ237" i="7"/>
  <c r="AD237" i="7"/>
  <c r="BE236" i="7"/>
  <c r="BD236" i="7"/>
  <c r="BC236" i="7"/>
  <c r="AZ236" i="7"/>
  <c r="AD236" i="7"/>
  <c r="BE235" i="7"/>
  <c r="BD235" i="7"/>
  <c r="BC235" i="7"/>
  <c r="AZ235" i="7"/>
  <c r="AD235" i="7"/>
  <c r="BE234" i="7"/>
  <c r="BD234" i="7"/>
  <c r="BC234" i="7"/>
  <c r="AZ234" i="7"/>
  <c r="AD234" i="7"/>
  <c r="BE233" i="7"/>
  <c r="BD233" i="7"/>
  <c r="BC233" i="7"/>
  <c r="AZ233" i="7"/>
  <c r="AD233" i="7"/>
  <c r="BE232" i="7"/>
  <c r="BD232" i="7"/>
  <c r="BC232" i="7"/>
  <c r="AZ232" i="7"/>
  <c r="AD232" i="7"/>
  <c r="BE231" i="7"/>
  <c r="BD231" i="7"/>
  <c r="BC231" i="7"/>
  <c r="AZ231" i="7"/>
  <c r="AD231" i="7"/>
  <c r="BE230" i="7"/>
  <c r="BD230" i="7"/>
  <c r="BC230" i="7"/>
  <c r="AZ230" i="7"/>
  <c r="AD230" i="7"/>
  <c r="BE229" i="7"/>
  <c r="BD229" i="7"/>
  <c r="BC229" i="7"/>
  <c r="AZ229" i="7"/>
  <c r="AD229" i="7"/>
  <c r="BE228" i="7"/>
  <c r="BD228" i="7"/>
  <c r="BC228" i="7"/>
  <c r="AZ228" i="7"/>
  <c r="AD228" i="7"/>
  <c r="BE227" i="7"/>
  <c r="BD227" i="7"/>
  <c r="BC227" i="7"/>
  <c r="AZ227" i="7"/>
  <c r="AD227" i="7"/>
  <c r="BF227" i="7" s="1"/>
  <c r="BE226" i="7"/>
  <c r="BD226" i="7"/>
  <c r="BC226" i="7"/>
  <c r="AZ226" i="7"/>
  <c r="AD226" i="7"/>
  <c r="BF226" i="7" s="1"/>
  <c r="BE225" i="7"/>
  <c r="BD225" i="7"/>
  <c r="BC225" i="7"/>
  <c r="AZ225" i="7"/>
  <c r="AD225" i="7"/>
  <c r="BE224" i="7"/>
  <c r="BD224" i="7"/>
  <c r="BC224" i="7"/>
  <c r="AZ224" i="7"/>
  <c r="AD224" i="7"/>
  <c r="BF224" i="7" s="1"/>
  <c r="BE223" i="7"/>
  <c r="BD223" i="7"/>
  <c r="BC223" i="7"/>
  <c r="AZ223" i="7"/>
  <c r="AD223" i="7"/>
  <c r="BE222" i="7"/>
  <c r="BD222" i="7"/>
  <c r="BC222" i="7"/>
  <c r="AZ222" i="7"/>
  <c r="AD222" i="7"/>
  <c r="BE221" i="7"/>
  <c r="BD221" i="7"/>
  <c r="BC221" i="7"/>
  <c r="AZ221" i="7"/>
  <c r="AD221" i="7"/>
  <c r="BE220" i="7"/>
  <c r="BD220" i="7"/>
  <c r="BC220" i="7"/>
  <c r="AZ220" i="7"/>
  <c r="AD220" i="7"/>
  <c r="BE219" i="7"/>
  <c r="BD219" i="7"/>
  <c r="BC219" i="7"/>
  <c r="AZ219" i="7"/>
  <c r="AD219" i="7"/>
  <c r="AB320" i="7"/>
  <c r="Z320" i="7"/>
  <c r="X320" i="7"/>
  <c r="AA326" i="7" s="1"/>
  <c r="V320" i="7"/>
  <c r="T320" i="7"/>
  <c r="Q320" i="7"/>
  <c r="BE319" i="7"/>
  <c r="BD319" i="7"/>
  <c r="BC319" i="7"/>
  <c r="AZ319" i="7"/>
  <c r="AH319" i="7"/>
  <c r="AD319" i="7"/>
  <c r="BF319" i="7" s="1"/>
  <c r="BE218" i="7"/>
  <c r="BD218" i="7"/>
  <c r="BC218" i="7"/>
  <c r="AZ218" i="7"/>
  <c r="AD218" i="7"/>
  <c r="BE217" i="7"/>
  <c r="BD217" i="7"/>
  <c r="BC217" i="7"/>
  <c r="AZ217" i="7"/>
  <c r="AD217" i="7"/>
  <c r="BE216" i="7"/>
  <c r="BD216" i="7"/>
  <c r="BC216" i="7"/>
  <c r="AZ216" i="7"/>
  <c r="AD216" i="7"/>
  <c r="BE215" i="7"/>
  <c r="BD215" i="7"/>
  <c r="BC215" i="7"/>
  <c r="AZ215" i="7"/>
  <c r="AD215" i="7"/>
  <c r="BE214" i="7"/>
  <c r="BD214" i="7"/>
  <c r="BC214" i="7"/>
  <c r="AZ214" i="7"/>
  <c r="AD214" i="7"/>
  <c r="BE213" i="7"/>
  <c r="BD213" i="7"/>
  <c r="BC213" i="7"/>
  <c r="AZ213" i="7"/>
  <c r="AD213" i="7"/>
  <c r="BE212" i="7"/>
  <c r="BD212" i="7"/>
  <c r="BC212" i="7"/>
  <c r="AZ212" i="7"/>
  <c r="AD212" i="7"/>
  <c r="BE211" i="7"/>
  <c r="BD211" i="7"/>
  <c r="BC211" i="7"/>
  <c r="AZ211" i="7"/>
  <c r="AD211" i="7"/>
  <c r="BF211" i="7" s="1"/>
  <c r="BE210" i="7"/>
  <c r="BD210" i="7"/>
  <c r="BC210" i="7"/>
  <c r="AZ210" i="7"/>
  <c r="AD210" i="7"/>
  <c r="BE209" i="7"/>
  <c r="BD209" i="7"/>
  <c r="BC209" i="7"/>
  <c r="AZ209" i="7"/>
  <c r="AD209" i="7"/>
  <c r="BE208" i="7"/>
  <c r="BD208" i="7"/>
  <c r="BC208" i="7"/>
  <c r="AZ208" i="7"/>
  <c r="AD208" i="7"/>
  <c r="BE207" i="7"/>
  <c r="BD207" i="7"/>
  <c r="BC207" i="7"/>
  <c r="AZ207" i="7"/>
  <c r="AD207" i="7"/>
  <c r="BF207" i="7" s="1"/>
  <c r="BE206" i="7"/>
  <c r="BD206" i="7"/>
  <c r="BC206" i="7"/>
  <c r="AZ206" i="7"/>
  <c r="AD206" i="7"/>
  <c r="BE205" i="7"/>
  <c r="BD205" i="7"/>
  <c r="BC205" i="7"/>
  <c r="AZ205" i="7"/>
  <c r="AD205" i="7"/>
  <c r="BE204" i="7"/>
  <c r="BD204" i="7"/>
  <c r="BC204" i="7"/>
  <c r="AZ204" i="7"/>
  <c r="AD204" i="7"/>
  <c r="BE203" i="7"/>
  <c r="BD203" i="7"/>
  <c r="BC203" i="7"/>
  <c r="AZ203" i="7"/>
  <c r="AD203" i="7"/>
  <c r="BF203" i="7" s="1"/>
  <c r="BE202" i="7"/>
  <c r="BD202" i="7"/>
  <c r="BC202" i="7"/>
  <c r="AZ202" i="7"/>
  <c r="AD202" i="7"/>
  <c r="BE201" i="7"/>
  <c r="BD201" i="7"/>
  <c r="BC201" i="7"/>
  <c r="AZ201" i="7"/>
  <c r="AD201" i="7"/>
  <c r="BE200" i="7"/>
  <c r="BD200" i="7"/>
  <c r="BC200" i="7"/>
  <c r="AZ200" i="7"/>
  <c r="AD200" i="7"/>
  <c r="BE199" i="7"/>
  <c r="BD199" i="7"/>
  <c r="BC199" i="7"/>
  <c r="AZ199" i="7"/>
  <c r="AD199" i="7"/>
  <c r="BE198" i="7"/>
  <c r="BD198" i="7"/>
  <c r="BC198" i="7"/>
  <c r="AZ198" i="7"/>
  <c r="AD198" i="7"/>
  <c r="BE197" i="7"/>
  <c r="BD197" i="7"/>
  <c r="BC197" i="7"/>
  <c r="AZ197" i="7"/>
  <c r="AD197" i="7"/>
  <c r="BE196" i="7"/>
  <c r="BD196" i="7"/>
  <c r="BC196" i="7"/>
  <c r="AZ196" i="7"/>
  <c r="AD196" i="7"/>
  <c r="BE195" i="7"/>
  <c r="BD195" i="7"/>
  <c r="BC195" i="7"/>
  <c r="AZ195" i="7"/>
  <c r="AD195" i="7"/>
  <c r="BE194" i="7"/>
  <c r="BD194" i="7"/>
  <c r="BC194" i="7"/>
  <c r="AZ194" i="7"/>
  <c r="AD194" i="7"/>
  <c r="BF194" i="7" s="1"/>
  <c r="BE193" i="7"/>
  <c r="BD193" i="7"/>
  <c r="BC193" i="7"/>
  <c r="AZ193" i="7"/>
  <c r="AD193" i="7"/>
  <c r="BE192" i="7"/>
  <c r="BD192" i="7"/>
  <c r="BC192" i="7"/>
  <c r="AZ192" i="7"/>
  <c r="AD192" i="7"/>
  <c r="BE191" i="7"/>
  <c r="BD191" i="7"/>
  <c r="BC191" i="7"/>
  <c r="AZ191" i="7"/>
  <c r="AD191" i="7"/>
  <c r="BE190" i="7"/>
  <c r="BD190" i="7"/>
  <c r="BC190" i="7"/>
  <c r="AZ190" i="7"/>
  <c r="AD190" i="7"/>
  <c r="BE189" i="7"/>
  <c r="BD189" i="7"/>
  <c r="BC189" i="7"/>
  <c r="AZ189" i="7"/>
  <c r="AD189" i="7"/>
  <c r="BE188" i="7"/>
  <c r="BD188" i="7"/>
  <c r="BC188" i="7"/>
  <c r="AZ188" i="7"/>
  <c r="AD188" i="7"/>
  <c r="BE187" i="7"/>
  <c r="BD187" i="7"/>
  <c r="BC187" i="7"/>
  <c r="AZ187" i="7"/>
  <c r="AD187" i="7"/>
  <c r="BE186" i="7"/>
  <c r="BD186" i="7"/>
  <c r="BC186" i="7"/>
  <c r="AZ186" i="7"/>
  <c r="AD186" i="7"/>
  <c r="BE185" i="7"/>
  <c r="BD185" i="7"/>
  <c r="BC185" i="7"/>
  <c r="AZ185" i="7"/>
  <c r="AD185" i="7"/>
  <c r="BE184" i="7"/>
  <c r="BD184" i="7"/>
  <c r="BC184" i="7"/>
  <c r="AZ184" i="7"/>
  <c r="AD184" i="7"/>
  <c r="BE183" i="7"/>
  <c r="BD183" i="7"/>
  <c r="BC183" i="7"/>
  <c r="AZ183" i="7"/>
  <c r="AD183" i="7"/>
  <c r="BE182" i="7"/>
  <c r="BD182" i="7"/>
  <c r="BC182" i="7"/>
  <c r="AZ182" i="7"/>
  <c r="AD182" i="7"/>
  <c r="BE181" i="7"/>
  <c r="BD181" i="7"/>
  <c r="BC181" i="7"/>
  <c r="AZ181" i="7"/>
  <c r="AD181" i="7"/>
  <c r="BE180" i="7"/>
  <c r="BD180" i="7"/>
  <c r="BC180" i="7"/>
  <c r="AZ180" i="7"/>
  <c r="AD180" i="7"/>
  <c r="BF180" i="7" s="1"/>
  <c r="BE179" i="7"/>
  <c r="BD179" i="7"/>
  <c r="BC179" i="7"/>
  <c r="AZ179" i="7"/>
  <c r="AD179" i="7"/>
  <c r="BE178" i="7"/>
  <c r="BD178" i="7"/>
  <c r="BC178" i="7"/>
  <c r="AZ178" i="7"/>
  <c r="AD178" i="7"/>
  <c r="BE177" i="7"/>
  <c r="BD177" i="7"/>
  <c r="BC177" i="7"/>
  <c r="AZ177" i="7"/>
  <c r="AD177" i="7"/>
  <c r="BE176" i="7"/>
  <c r="BD176" i="7"/>
  <c r="BC176" i="7"/>
  <c r="AZ176" i="7"/>
  <c r="AD176" i="7"/>
  <c r="BE175" i="7"/>
  <c r="BD175" i="7"/>
  <c r="BC175" i="7"/>
  <c r="AZ175" i="7"/>
  <c r="AD175" i="7"/>
  <c r="BE174" i="7"/>
  <c r="BD174" i="7"/>
  <c r="BC174" i="7"/>
  <c r="AZ174" i="7"/>
  <c r="AD174" i="7"/>
  <c r="BF174" i="7" s="1"/>
  <c r="BE173" i="7"/>
  <c r="BD173" i="7"/>
  <c r="BC173" i="7"/>
  <c r="AZ173" i="7"/>
  <c r="AD173" i="7"/>
  <c r="BE172" i="7"/>
  <c r="BD172" i="7"/>
  <c r="BC172" i="7"/>
  <c r="AZ172" i="7"/>
  <c r="AD172" i="7"/>
  <c r="BF172" i="7" s="1"/>
  <c r="BE171" i="7"/>
  <c r="BD171" i="7"/>
  <c r="BC171" i="7"/>
  <c r="AZ171" i="7"/>
  <c r="AD171" i="7"/>
  <c r="BE170" i="7"/>
  <c r="BD170" i="7"/>
  <c r="BC170" i="7"/>
  <c r="AZ170" i="7"/>
  <c r="AD170" i="7"/>
  <c r="BE169" i="7"/>
  <c r="BD169" i="7"/>
  <c r="BC169" i="7"/>
  <c r="AZ169" i="7"/>
  <c r="AD169" i="7"/>
  <c r="BE168" i="7"/>
  <c r="BD168" i="7"/>
  <c r="BC168" i="7"/>
  <c r="AZ168" i="7"/>
  <c r="AD168" i="7"/>
  <c r="BE167" i="7"/>
  <c r="BD167" i="7"/>
  <c r="BC167" i="7"/>
  <c r="AZ167" i="7"/>
  <c r="AD167" i="7"/>
  <c r="BE166" i="7"/>
  <c r="BD166" i="7"/>
  <c r="BC166" i="7"/>
  <c r="AZ166" i="7"/>
  <c r="AD166" i="7"/>
  <c r="BF166" i="7" s="1"/>
  <c r="BE165" i="7"/>
  <c r="BD165" i="7"/>
  <c r="BC165" i="7"/>
  <c r="AZ165" i="7"/>
  <c r="AD165" i="7"/>
  <c r="BE164" i="7"/>
  <c r="BD164" i="7"/>
  <c r="BC164" i="7"/>
  <c r="AZ164" i="7"/>
  <c r="AD164" i="7"/>
  <c r="BE163" i="7"/>
  <c r="BD163" i="7"/>
  <c r="BC163" i="7"/>
  <c r="AZ163" i="7"/>
  <c r="AD163" i="7"/>
  <c r="BE162" i="7"/>
  <c r="BD162" i="7"/>
  <c r="BC162" i="7"/>
  <c r="AZ162" i="7"/>
  <c r="AD162" i="7"/>
  <c r="BE161" i="7"/>
  <c r="BD161" i="7"/>
  <c r="BC161" i="7"/>
  <c r="AZ161" i="7"/>
  <c r="AD161" i="7"/>
  <c r="BE160" i="7"/>
  <c r="BD160" i="7"/>
  <c r="BC160" i="7"/>
  <c r="AZ160" i="7"/>
  <c r="AD160" i="7"/>
  <c r="BE159" i="7"/>
  <c r="BD159" i="7"/>
  <c r="BC159" i="7"/>
  <c r="AZ159" i="7"/>
  <c r="AD159" i="7"/>
  <c r="BE158" i="7"/>
  <c r="BD158" i="7"/>
  <c r="BC158" i="7"/>
  <c r="AZ158" i="7"/>
  <c r="AD158" i="7"/>
  <c r="BE157" i="7"/>
  <c r="BD157" i="7"/>
  <c r="BC157" i="7"/>
  <c r="AZ157" i="7"/>
  <c r="AD157" i="7"/>
  <c r="BF157" i="7" s="1"/>
  <c r="BE156" i="7"/>
  <c r="BD156" i="7"/>
  <c r="BC156" i="7"/>
  <c r="AZ156" i="7"/>
  <c r="AD156" i="7"/>
  <c r="BF156" i="7" s="1"/>
  <c r="BE155" i="7"/>
  <c r="BD155" i="7"/>
  <c r="BC155" i="7"/>
  <c r="AZ155" i="7"/>
  <c r="AD155" i="7"/>
  <c r="BE154" i="7"/>
  <c r="BD154" i="7"/>
  <c r="BC154" i="7"/>
  <c r="AZ154" i="7"/>
  <c r="AD154" i="7"/>
  <c r="BE153" i="7"/>
  <c r="BD153" i="7"/>
  <c r="BC153" i="7"/>
  <c r="AZ153" i="7"/>
  <c r="AD153" i="7"/>
  <c r="BE152" i="7"/>
  <c r="BD152" i="7"/>
  <c r="BC152" i="7"/>
  <c r="AZ152" i="7"/>
  <c r="AD152" i="7"/>
  <c r="BE151" i="7"/>
  <c r="BD151" i="7"/>
  <c r="BC151" i="7"/>
  <c r="AZ151" i="7"/>
  <c r="AD151" i="7"/>
  <c r="BE150" i="7"/>
  <c r="BD150" i="7"/>
  <c r="BC150" i="7"/>
  <c r="AZ150" i="7"/>
  <c r="AD150" i="7"/>
  <c r="BE149" i="7"/>
  <c r="BD149" i="7"/>
  <c r="BC149" i="7"/>
  <c r="AZ149" i="7"/>
  <c r="AD149" i="7"/>
  <c r="BE148" i="7"/>
  <c r="BD148" i="7"/>
  <c r="BC148" i="7"/>
  <c r="AZ148" i="7"/>
  <c r="AD148" i="7"/>
  <c r="BE147" i="7"/>
  <c r="BD147" i="7"/>
  <c r="BC147" i="7"/>
  <c r="AZ147" i="7"/>
  <c r="AD147" i="7"/>
  <c r="BE146" i="7"/>
  <c r="BD146" i="7"/>
  <c r="BC146" i="7"/>
  <c r="AZ146" i="7"/>
  <c r="AD146" i="7"/>
  <c r="BE145" i="7"/>
  <c r="BD145" i="7"/>
  <c r="BC145" i="7"/>
  <c r="AZ145" i="7"/>
  <c r="AD145" i="7"/>
  <c r="BE144" i="7"/>
  <c r="BD144" i="7"/>
  <c r="BC144" i="7"/>
  <c r="AZ144" i="7"/>
  <c r="AD144" i="7"/>
  <c r="BE143" i="7"/>
  <c r="BD143" i="7"/>
  <c r="BC143" i="7"/>
  <c r="AZ143" i="7"/>
  <c r="AD143" i="7"/>
  <c r="BE142" i="7"/>
  <c r="BD142" i="7"/>
  <c r="BC142" i="7"/>
  <c r="AZ142" i="7"/>
  <c r="AD142" i="7"/>
  <c r="BE141" i="7"/>
  <c r="BD141" i="7"/>
  <c r="BC141" i="7"/>
  <c r="AZ141" i="7"/>
  <c r="AD141" i="7"/>
  <c r="BE140" i="7"/>
  <c r="BD140" i="7"/>
  <c r="BC140" i="7"/>
  <c r="AZ140" i="7"/>
  <c r="AD140" i="7"/>
  <c r="BE139" i="7"/>
  <c r="BD139" i="7"/>
  <c r="BC139" i="7"/>
  <c r="AZ139" i="7"/>
  <c r="AD139" i="7"/>
  <c r="BE138" i="7"/>
  <c r="BD138" i="7"/>
  <c r="BC138" i="7"/>
  <c r="AZ138" i="7"/>
  <c r="AD138" i="7"/>
  <c r="BF138" i="7" s="1"/>
  <c r="BE137" i="7"/>
  <c r="BD137" i="7"/>
  <c r="BC137" i="7"/>
  <c r="AZ137" i="7"/>
  <c r="AD137" i="7"/>
  <c r="BE136" i="7"/>
  <c r="BD136" i="7"/>
  <c r="BC136" i="7"/>
  <c r="AZ136" i="7"/>
  <c r="AD136" i="7"/>
  <c r="BE135" i="7"/>
  <c r="BD135" i="7"/>
  <c r="BC135" i="7"/>
  <c r="AZ135" i="7"/>
  <c r="AD135" i="7"/>
  <c r="BE134" i="7"/>
  <c r="BD134" i="7"/>
  <c r="BC134" i="7"/>
  <c r="AZ134" i="7"/>
  <c r="AD134" i="7"/>
  <c r="BE133" i="7"/>
  <c r="BD133" i="7"/>
  <c r="BC133" i="7"/>
  <c r="AZ133" i="7"/>
  <c r="AD133" i="7"/>
  <c r="BE132" i="7"/>
  <c r="BD132" i="7"/>
  <c r="BC132" i="7"/>
  <c r="AZ132" i="7"/>
  <c r="AD132" i="7"/>
  <c r="BE131" i="7"/>
  <c r="BD131" i="7"/>
  <c r="BC131" i="7"/>
  <c r="AZ131" i="7"/>
  <c r="AD131" i="7"/>
  <c r="BE130" i="7"/>
  <c r="BD130" i="7"/>
  <c r="BC130" i="7"/>
  <c r="AZ130" i="7"/>
  <c r="AD130" i="7"/>
  <c r="BF130" i="7" s="1"/>
  <c r="BE129" i="7"/>
  <c r="BD129" i="7"/>
  <c r="BC129" i="7"/>
  <c r="AZ129" i="7"/>
  <c r="AD129" i="7"/>
  <c r="BE128" i="7"/>
  <c r="BD128" i="7"/>
  <c r="BC128" i="7"/>
  <c r="AZ128" i="7"/>
  <c r="AD128" i="7"/>
  <c r="BE127" i="7"/>
  <c r="BD127" i="7"/>
  <c r="BC127" i="7"/>
  <c r="AZ127" i="7"/>
  <c r="AD127" i="7"/>
  <c r="BE126" i="7"/>
  <c r="BD126" i="7"/>
  <c r="BC126" i="7"/>
  <c r="AZ126" i="7"/>
  <c r="AD126" i="7"/>
  <c r="BE125" i="7"/>
  <c r="BD125" i="7"/>
  <c r="BC125" i="7"/>
  <c r="AZ125" i="7"/>
  <c r="AD125" i="7"/>
  <c r="BE124" i="7"/>
  <c r="BD124" i="7"/>
  <c r="BC124" i="7"/>
  <c r="AZ124" i="7"/>
  <c r="AD124" i="7"/>
  <c r="BE123" i="7"/>
  <c r="BD123" i="7"/>
  <c r="BC123" i="7"/>
  <c r="AZ123" i="7"/>
  <c r="AD123" i="7"/>
  <c r="BE122" i="7"/>
  <c r="BD122" i="7"/>
  <c r="BC122" i="7"/>
  <c r="AZ122" i="7"/>
  <c r="AD122" i="7"/>
  <c r="BE121" i="7"/>
  <c r="BD121" i="7"/>
  <c r="BC121" i="7"/>
  <c r="AZ121" i="7"/>
  <c r="AD121" i="7"/>
  <c r="BE120" i="7"/>
  <c r="BD120" i="7"/>
  <c r="BC120" i="7"/>
  <c r="AZ120" i="7"/>
  <c r="AD120" i="7"/>
  <c r="BE119" i="7"/>
  <c r="BD119" i="7"/>
  <c r="BC119" i="7"/>
  <c r="AZ119" i="7"/>
  <c r="AD119" i="7"/>
  <c r="BF119" i="7" s="1"/>
  <c r="BE118" i="7"/>
  <c r="BD118" i="7"/>
  <c r="BC118" i="7"/>
  <c r="AZ118" i="7"/>
  <c r="AD118" i="7"/>
  <c r="BE117" i="7"/>
  <c r="BD117" i="7"/>
  <c r="BC117" i="7"/>
  <c r="AZ117" i="7"/>
  <c r="AD117" i="7"/>
  <c r="BE116" i="7"/>
  <c r="BD116" i="7"/>
  <c r="BC116" i="7"/>
  <c r="AZ116" i="7"/>
  <c r="AD116" i="7"/>
  <c r="BE115" i="7"/>
  <c r="BD115" i="7"/>
  <c r="BC115" i="7"/>
  <c r="AZ115" i="7"/>
  <c r="AD115" i="7"/>
  <c r="BE114" i="7"/>
  <c r="BD114" i="7"/>
  <c r="BC114" i="7"/>
  <c r="AZ114" i="7"/>
  <c r="AD114" i="7"/>
  <c r="BE113" i="7"/>
  <c r="BD113" i="7"/>
  <c r="BC113" i="7"/>
  <c r="AZ113" i="7"/>
  <c r="AD113" i="7"/>
  <c r="BE112" i="7"/>
  <c r="BD112" i="7"/>
  <c r="BC112" i="7"/>
  <c r="AZ112" i="7"/>
  <c r="AD112" i="7"/>
  <c r="BE111" i="7"/>
  <c r="BD111" i="7"/>
  <c r="BC111" i="7"/>
  <c r="AZ111" i="7"/>
  <c r="AD111" i="7"/>
  <c r="BE110" i="7"/>
  <c r="BD110" i="7"/>
  <c r="BC110" i="7"/>
  <c r="AZ110" i="7"/>
  <c r="AD110" i="7"/>
  <c r="BE109" i="7"/>
  <c r="BD109" i="7"/>
  <c r="BC109" i="7"/>
  <c r="AZ109" i="7"/>
  <c r="AD109" i="7"/>
  <c r="BE108" i="7"/>
  <c r="BD108" i="7"/>
  <c r="BC108" i="7"/>
  <c r="AZ108" i="7"/>
  <c r="AD108" i="7"/>
  <c r="BF108" i="7" s="1"/>
  <c r="BE107" i="7"/>
  <c r="BD107" i="7"/>
  <c r="BC107" i="7"/>
  <c r="AZ107" i="7"/>
  <c r="AD107" i="7"/>
  <c r="BE106" i="7"/>
  <c r="BD106" i="7"/>
  <c r="BC106" i="7"/>
  <c r="AZ106" i="7"/>
  <c r="AD106" i="7"/>
  <c r="BE105" i="7"/>
  <c r="BD105" i="7"/>
  <c r="BC105" i="7"/>
  <c r="AZ105" i="7"/>
  <c r="AD105" i="7"/>
  <c r="BE104" i="7"/>
  <c r="BD104" i="7"/>
  <c r="BC104" i="7"/>
  <c r="AZ104" i="7"/>
  <c r="AD104" i="7"/>
  <c r="BE103" i="7"/>
  <c r="BD103" i="7"/>
  <c r="BC103" i="7"/>
  <c r="AZ103" i="7"/>
  <c r="AD103" i="7"/>
  <c r="BE102" i="7"/>
  <c r="BD102" i="7"/>
  <c r="BC102" i="7"/>
  <c r="AZ102" i="7"/>
  <c r="AD102" i="7"/>
  <c r="BE101" i="7"/>
  <c r="BD101" i="7"/>
  <c r="BC101" i="7"/>
  <c r="AZ101" i="7"/>
  <c r="AD101" i="7"/>
  <c r="BF101" i="7" s="1"/>
  <c r="BE100" i="7"/>
  <c r="BD100" i="7"/>
  <c r="BC100" i="7"/>
  <c r="AZ100" i="7"/>
  <c r="AD100" i="7"/>
  <c r="BE99" i="7"/>
  <c r="BD99" i="7"/>
  <c r="BC99" i="7"/>
  <c r="AZ99" i="7"/>
  <c r="AD99" i="7"/>
  <c r="BE98" i="7"/>
  <c r="BD98" i="7"/>
  <c r="BC98" i="7"/>
  <c r="AZ98" i="7"/>
  <c r="AD98" i="7"/>
  <c r="BE97" i="7"/>
  <c r="BD97" i="7"/>
  <c r="BC97" i="7"/>
  <c r="AZ97" i="7"/>
  <c r="AD97" i="7"/>
  <c r="BE96" i="7"/>
  <c r="BD96" i="7"/>
  <c r="BC96" i="7"/>
  <c r="AZ96" i="7"/>
  <c r="AD96" i="7"/>
  <c r="BE95" i="7"/>
  <c r="BD95" i="7"/>
  <c r="BC95" i="7"/>
  <c r="AZ95" i="7"/>
  <c r="AD95" i="7"/>
  <c r="BE94" i="7"/>
  <c r="BD94" i="7"/>
  <c r="BC94" i="7"/>
  <c r="AZ94" i="7"/>
  <c r="AD94" i="7"/>
  <c r="BE93" i="7"/>
  <c r="BD93" i="7"/>
  <c r="BC93" i="7"/>
  <c r="AZ93" i="7"/>
  <c r="AD93" i="7"/>
  <c r="BF93" i="7" s="1"/>
  <c r="BE92" i="7"/>
  <c r="BD92" i="7"/>
  <c r="BC92" i="7"/>
  <c r="AZ92" i="7"/>
  <c r="AD92" i="7"/>
  <c r="BF92" i="7" s="1"/>
  <c r="BE91" i="7"/>
  <c r="BD91" i="7"/>
  <c r="BC91" i="7"/>
  <c r="AZ91" i="7"/>
  <c r="AD91" i="7"/>
  <c r="BE90" i="7"/>
  <c r="BD90" i="7"/>
  <c r="BC90" i="7"/>
  <c r="AZ90" i="7"/>
  <c r="AD90" i="7"/>
  <c r="BE89" i="7"/>
  <c r="BD89" i="7"/>
  <c r="BC89" i="7"/>
  <c r="AZ89" i="7"/>
  <c r="AD89" i="7"/>
  <c r="BE88" i="7"/>
  <c r="BD88" i="7"/>
  <c r="BC88" i="7"/>
  <c r="AZ88" i="7"/>
  <c r="AD88" i="7"/>
  <c r="BE87" i="7"/>
  <c r="BD87" i="7"/>
  <c r="BC87" i="7"/>
  <c r="AZ87" i="7"/>
  <c r="AD87" i="7"/>
  <c r="BE86" i="7"/>
  <c r="BD86" i="7"/>
  <c r="BC86" i="7"/>
  <c r="AZ86" i="7"/>
  <c r="AD86" i="7"/>
  <c r="BE85" i="7"/>
  <c r="BD85" i="7"/>
  <c r="BC85" i="7"/>
  <c r="AZ85" i="7"/>
  <c r="AD85" i="7"/>
  <c r="BE84" i="7"/>
  <c r="BD84" i="7"/>
  <c r="BC84" i="7"/>
  <c r="AZ84" i="7"/>
  <c r="AD84" i="7"/>
  <c r="BE83" i="7"/>
  <c r="BD83" i="7"/>
  <c r="BC83" i="7"/>
  <c r="AZ83" i="7"/>
  <c r="AD83" i="7"/>
  <c r="BF83" i="7" s="1"/>
  <c r="BE82" i="7"/>
  <c r="BD82" i="7"/>
  <c r="BC82" i="7"/>
  <c r="AZ82" i="7"/>
  <c r="AD82" i="7"/>
  <c r="BE81" i="7"/>
  <c r="BD81" i="7"/>
  <c r="BC81" i="7"/>
  <c r="AZ81" i="7"/>
  <c r="AD81" i="7"/>
  <c r="BE80" i="7"/>
  <c r="BD80" i="7"/>
  <c r="BC80" i="7"/>
  <c r="AZ80" i="7"/>
  <c r="AD80" i="7"/>
  <c r="BE79" i="7"/>
  <c r="BD79" i="7"/>
  <c r="BC79" i="7"/>
  <c r="AZ79" i="7"/>
  <c r="AD79" i="7"/>
  <c r="BE78" i="7"/>
  <c r="BD78" i="7"/>
  <c r="BC78" i="7"/>
  <c r="AZ78" i="7"/>
  <c r="AD78" i="7"/>
  <c r="BE77" i="7"/>
  <c r="BD77" i="7"/>
  <c r="BC77" i="7"/>
  <c r="AZ77" i="7"/>
  <c r="AD77" i="7"/>
  <c r="BE76" i="7"/>
  <c r="BD76" i="7"/>
  <c r="BC76" i="7"/>
  <c r="AZ76" i="7"/>
  <c r="AD76" i="7"/>
  <c r="BE75" i="7"/>
  <c r="BD75" i="7"/>
  <c r="BC75" i="7"/>
  <c r="AZ75" i="7"/>
  <c r="AD75" i="7"/>
  <c r="BE74" i="7"/>
  <c r="BD74" i="7"/>
  <c r="BC74" i="7"/>
  <c r="AZ74" i="7"/>
  <c r="AD74" i="7"/>
  <c r="BE73" i="7"/>
  <c r="BD73" i="7"/>
  <c r="BC73" i="7"/>
  <c r="AZ73" i="7"/>
  <c r="AD73" i="7"/>
  <c r="BE72" i="7"/>
  <c r="BD72" i="7"/>
  <c r="BC72" i="7"/>
  <c r="AZ72" i="7"/>
  <c r="AD72" i="7"/>
  <c r="BE71" i="7"/>
  <c r="BD71" i="7"/>
  <c r="BC71" i="7"/>
  <c r="AZ71" i="7"/>
  <c r="AD71" i="7"/>
  <c r="BE70" i="7"/>
  <c r="BD70" i="7"/>
  <c r="BC70" i="7"/>
  <c r="AZ70" i="7"/>
  <c r="AD70" i="7"/>
  <c r="BE69" i="7"/>
  <c r="BD69" i="7"/>
  <c r="BC69" i="7"/>
  <c r="AZ69" i="7"/>
  <c r="AD69" i="7"/>
  <c r="BE68" i="7"/>
  <c r="BD68" i="7"/>
  <c r="BC68" i="7"/>
  <c r="AZ68" i="7"/>
  <c r="AD68" i="7"/>
  <c r="BE67" i="7"/>
  <c r="BD67" i="7"/>
  <c r="BC67" i="7"/>
  <c r="AH67" i="7"/>
  <c r="AZ67" i="7" s="1"/>
  <c r="AD67" i="7"/>
  <c r="BE66" i="7"/>
  <c r="BD66" i="7"/>
  <c r="BC66" i="7"/>
  <c r="AH66" i="7"/>
  <c r="AZ66" i="7" s="1"/>
  <c r="AD66" i="7"/>
  <c r="BE65" i="7"/>
  <c r="BD65" i="7"/>
  <c r="BC65" i="7"/>
  <c r="AH65" i="7"/>
  <c r="AZ65" i="7" s="1"/>
  <c r="AD65" i="7"/>
  <c r="BE64" i="7"/>
  <c r="BD64" i="7"/>
  <c r="BC64" i="7"/>
  <c r="AH64" i="7"/>
  <c r="AZ64" i="7" s="1"/>
  <c r="AD64" i="7"/>
  <c r="BF64" i="7" s="1"/>
  <c r="BE63" i="7"/>
  <c r="BD63" i="7"/>
  <c r="BC63" i="7"/>
  <c r="AH63" i="7"/>
  <c r="AZ63" i="7" s="1"/>
  <c r="AD63" i="7"/>
  <c r="BE62" i="7"/>
  <c r="BD62" i="7"/>
  <c r="BC62" i="7"/>
  <c r="AH62" i="7"/>
  <c r="AZ62" i="7" s="1"/>
  <c r="AD62" i="7"/>
  <c r="BE61" i="7"/>
  <c r="BD61" i="7"/>
  <c r="BC61" i="7"/>
  <c r="AH61" i="7"/>
  <c r="AZ61" i="7" s="1"/>
  <c r="AD61" i="7"/>
  <c r="BE60" i="7"/>
  <c r="BD60" i="7"/>
  <c r="BC60" i="7"/>
  <c r="AH60" i="7"/>
  <c r="AZ60" i="7" s="1"/>
  <c r="AD60" i="7"/>
  <c r="BE59" i="7"/>
  <c r="BD59" i="7"/>
  <c r="BC59" i="7"/>
  <c r="AH59" i="7"/>
  <c r="AZ59" i="7" s="1"/>
  <c r="AD59" i="7"/>
  <c r="BE58" i="7"/>
  <c r="BD58" i="7"/>
  <c r="BC58" i="7"/>
  <c r="AH58" i="7"/>
  <c r="AZ58" i="7" s="1"/>
  <c r="AD58" i="7"/>
  <c r="BE57" i="7"/>
  <c r="BD57" i="7"/>
  <c r="BC57" i="7"/>
  <c r="AH57" i="7"/>
  <c r="AZ57" i="7" s="1"/>
  <c r="AD57" i="7"/>
  <c r="BE56" i="7"/>
  <c r="BD56" i="7"/>
  <c r="BC56" i="7"/>
  <c r="AH56" i="7"/>
  <c r="AZ56" i="7" s="1"/>
  <c r="AD56" i="7"/>
  <c r="BE55" i="7"/>
  <c r="BD55" i="7"/>
  <c r="BC55" i="7"/>
  <c r="AH55" i="7"/>
  <c r="AZ55" i="7" s="1"/>
  <c r="AD55" i="7"/>
  <c r="BE54" i="7"/>
  <c r="BD54" i="7"/>
  <c r="BC54" i="7"/>
  <c r="AH54" i="7"/>
  <c r="AZ54" i="7" s="1"/>
  <c r="AD54" i="7"/>
  <c r="BE53" i="7"/>
  <c r="BD53" i="7"/>
  <c r="BC53" i="7"/>
  <c r="AH53" i="7"/>
  <c r="AZ53" i="7" s="1"/>
  <c r="AD53" i="7"/>
  <c r="BE52" i="7"/>
  <c r="BD52" i="7"/>
  <c r="BC52" i="7"/>
  <c r="AH52" i="7"/>
  <c r="AZ52" i="7" s="1"/>
  <c r="AD52" i="7"/>
  <c r="BF52" i="7" s="1"/>
  <c r="BE51" i="7"/>
  <c r="BD51" i="7"/>
  <c r="BC51" i="7"/>
  <c r="AH51" i="7"/>
  <c r="AZ51" i="7" s="1"/>
  <c r="AD51" i="7"/>
  <c r="BE50" i="7"/>
  <c r="BD50" i="7"/>
  <c r="BC50" i="7"/>
  <c r="AH50" i="7"/>
  <c r="AZ50" i="7" s="1"/>
  <c r="AD50" i="7"/>
  <c r="BE49" i="7"/>
  <c r="BD49" i="7"/>
  <c r="BC49" i="7"/>
  <c r="AH49" i="7"/>
  <c r="AZ49" i="7" s="1"/>
  <c r="AD49" i="7"/>
  <c r="BE48" i="7"/>
  <c r="BD48" i="7"/>
  <c r="BC48" i="7"/>
  <c r="AH48" i="7"/>
  <c r="AZ48" i="7" s="1"/>
  <c r="AD48" i="7"/>
  <c r="BE47" i="7"/>
  <c r="BD47" i="7"/>
  <c r="BC47" i="7"/>
  <c r="AH47" i="7"/>
  <c r="AZ47" i="7" s="1"/>
  <c r="AD47" i="7"/>
  <c r="BF47" i="7" s="1"/>
  <c r="BE46" i="7"/>
  <c r="BD46" i="7"/>
  <c r="BC46" i="7"/>
  <c r="AH46" i="7"/>
  <c r="AZ46" i="7" s="1"/>
  <c r="AD46" i="7"/>
  <c r="BF46" i="7" s="1"/>
  <c r="BE45" i="7"/>
  <c r="BD45" i="7"/>
  <c r="BC45" i="7"/>
  <c r="AH45" i="7"/>
  <c r="AZ45" i="7" s="1"/>
  <c r="AD45" i="7"/>
  <c r="BE44" i="7"/>
  <c r="BD44" i="7"/>
  <c r="BC44" i="7"/>
  <c r="AH44" i="7"/>
  <c r="AZ44" i="7" s="1"/>
  <c r="AD44" i="7"/>
  <c r="BF44" i="7" s="1"/>
  <c r="BE43" i="7"/>
  <c r="BD43" i="7"/>
  <c r="BC43" i="7"/>
  <c r="AH43" i="7"/>
  <c r="AZ43" i="7" s="1"/>
  <c r="AD43" i="7"/>
  <c r="BE42" i="7"/>
  <c r="BD42" i="7"/>
  <c r="BC42" i="7"/>
  <c r="AH42" i="7"/>
  <c r="AZ42" i="7" s="1"/>
  <c r="AD42" i="7"/>
  <c r="BE41" i="7"/>
  <c r="BD41" i="7"/>
  <c r="BC41" i="7"/>
  <c r="AH41" i="7"/>
  <c r="AZ41" i="7" s="1"/>
  <c r="AD41" i="7"/>
  <c r="BE40" i="7"/>
  <c r="BD40" i="7"/>
  <c r="BC40" i="7"/>
  <c r="AH40" i="7"/>
  <c r="AZ40" i="7" s="1"/>
  <c r="AD40" i="7"/>
  <c r="BE39" i="7"/>
  <c r="BD39" i="7"/>
  <c r="BC39" i="7"/>
  <c r="AH39" i="7"/>
  <c r="AZ39" i="7" s="1"/>
  <c r="AD39" i="7"/>
  <c r="BE38" i="7"/>
  <c r="BD38" i="7"/>
  <c r="BC38" i="7"/>
  <c r="AH38" i="7"/>
  <c r="AZ38" i="7" s="1"/>
  <c r="AD38" i="7"/>
  <c r="BE37" i="7"/>
  <c r="BD37" i="7"/>
  <c r="BC37" i="7"/>
  <c r="AH37" i="7"/>
  <c r="AZ37" i="7" s="1"/>
  <c r="AD37" i="7"/>
  <c r="BE36" i="7"/>
  <c r="BD36" i="7"/>
  <c r="BC36" i="7"/>
  <c r="AH36" i="7"/>
  <c r="AZ36" i="7" s="1"/>
  <c r="AD36" i="7"/>
  <c r="BE35" i="7"/>
  <c r="BD35" i="7"/>
  <c r="BC35" i="7"/>
  <c r="AH35" i="7"/>
  <c r="AZ35" i="7" s="1"/>
  <c r="AD35" i="7"/>
  <c r="BE34" i="7"/>
  <c r="BD34" i="7"/>
  <c r="BC34" i="7"/>
  <c r="AH34" i="7"/>
  <c r="AZ34" i="7" s="1"/>
  <c r="AD34" i="7"/>
  <c r="BE33" i="7"/>
  <c r="BD33" i="7"/>
  <c r="BC33" i="7"/>
  <c r="AH33" i="7"/>
  <c r="AZ33" i="7" s="1"/>
  <c r="AD33" i="7"/>
  <c r="BE32" i="7"/>
  <c r="BD32" i="7"/>
  <c r="BC32" i="7"/>
  <c r="AH32" i="7"/>
  <c r="AZ32" i="7" s="1"/>
  <c r="AD32" i="7"/>
  <c r="A32" i="7"/>
  <c r="BE31" i="7"/>
  <c r="BD31" i="7"/>
  <c r="BC31" i="7"/>
  <c r="AH31" i="7"/>
  <c r="AZ31" i="7" s="1"/>
  <c r="AD31" i="7"/>
  <c r="A31" i="7"/>
  <c r="BE30" i="7"/>
  <c r="BD30" i="7"/>
  <c r="BC30" i="7"/>
  <c r="AH30" i="7"/>
  <c r="AZ30" i="7" s="1"/>
  <c r="AD30" i="7"/>
  <c r="A30" i="7"/>
  <c r="BE29" i="7"/>
  <c r="BD29" i="7"/>
  <c r="BC29" i="7"/>
  <c r="AH29" i="7"/>
  <c r="AZ29" i="7" s="1"/>
  <c r="AD29" i="7"/>
  <c r="A29" i="7"/>
  <c r="BE28" i="7"/>
  <c r="BD28" i="7"/>
  <c r="BC28" i="7"/>
  <c r="AH28" i="7"/>
  <c r="AZ28" i="7" s="1"/>
  <c r="AD28" i="7"/>
  <c r="BF28" i="7" s="1"/>
  <c r="BE27" i="7"/>
  <c r="BD27" i="7"/>
  <c r="BC27" i="7"/>
  <c r="AH27" i="7"/>
  <c r="AZ27" i="7" s="1"/>
  <c r="AD27" i="7"/>
  <c r="BE26" i="7"/>
  <c r="BD26" i="7"/>
  <c r="BC26" i="7"/>
  <c r="AH26" i="7"/>
  <c r="AZ26" i="7" s="1"/>
  <c r="AD26" i="7"/>
  <c r="BE25" i="7"/>
  <c r="BD25" i="7"/>
  <c r="BC25" i="7"/>
  <c r="AH25" i="7"/>
  <c r="AZ25" i="7" s="1"/>
  <c r="AD25" i="7"/>
  <c r="BE24" i="7"/>
  <c r="BD24" i="7"/>
  <c r="BC24" i="7"/>
  <c r="AH24" i="7"/>
  <c r="AZ24" i="7" s="1"/>
  <c r="AD24" i="7"/>
  <c r="BE23" i="7"/>
  <c r="BD23" i="7"/>
  <c r="BC23" i="7"/>
  <c r="AH23" i="7"/>
  <c r="AZ23" i="7" s="1"/>
  <c r="AD23" i="7"/>
  <c r="BE22" i="7"/>
  <c r="BD22" i="7"/>
  <c r="BC22" i="7"/>
  <c r="AH22" i="7"/>
  <c r="AZ22" i="7" s="1"/>
  <c r="AD22" i="7"/>
  <c r="BE21" i="7"/>
  <c r="BD21" i="7"/>
  <c r="BC21" i="7"/>
  <c r="AH21" i="7"/>
  <c r="AZ21" i="7" s="1"/>
  <c r="AD21" i="7"/>
  <c r="BE20" i="7"/>
  <c r="BD20" i="7"/>
  <c r="BC20" i="7"/>
  <c r="AH20" i="7"/>
  <c r="AZ20" i="7" s="1"/>
  <c r="AD20" i="7"/>
  <c r="BE19" i="7"/>
  <c r="BD19" i="7"/>
  <c r="BC19" i="7"/>
  <c r="AH19" i="7"/>
  <c r="AZ19" i="7" s="1"/>
  <c r="AD19" i="7"/>
  <c r="BC181" i="10" l="1"/>
  <c r="BC165" i="10"/>
  <c r="BC101" i="10"/>
  <c r="BC19" i="10"/>
  <c r="BC59" i="10"/>
  <c r="BC307" i="10"/>
  <c r="BC299" i="10"/>
  <c r="BC291" i="10"/>
  <c r="BC283" i="10"/>
  <c r="BC275" i="10"/>
  <c r="BC267" i="10"/>
  <c r="BC259" i="10"/>
  <c r="BC251" i="10"/>
  <c r="BC243" i="10"/>
  <c r="BC235" i="10"/>
  <c r="BC227" i="10"/>
  <c r="BC219" i="10"/>
  <c r="BC211" i="10"/>
  <c r="BC203" i="10"/>
  <c r="BC195" i="10"/>
  <c r="BC187" i="10"/>
  <c r="BC179" i="10"/>
  <c r="BC171" i="10"/>
  <c r="BC163" i="10"/>
  <c r="BC155" i="10"/>
  <c r="BC147" i="10"/>
  <c r="BC139" i="10"/>
  <c r="BC131" i="10"/>
  <c r="BC123" i="10"/>
  <c r="BC115" i="10"/>
  <c r="BC107" i="10"/>
  <c r="BC99" i="10"/>
  <c r="BC91" i="10"/>
  <c r="BC83" i="10"/>
  <c r="BC75" i="10"/>
  <c r="BC27" i="10"/>
  <c r="BC313" i="10"/>
  <c r="BC305" i="10"/>
  <c r="BC297" i="10"/>
  <c r="BC289" i="10"/>
  <c r="BC281" i="10"/>
  <c r="BC273" i="10"/>
  <c r="BC265" i="10"/>
  <c r="BC257" i="10"/>
  <c r="BC249" i="10"/>
  <c r="BC241" i="10"/>
  <c r="BC233" i="10"/>
  <c r="BC225" i="10"/>
  <c r="BC217" i="10"/>
  <c r="BC209" i="10"/>
  <c r="BC201" i="10"/>
  <c r="BC193" i="10"/>
  <c r="BC185" i="10"/>
  <c r="BC177" i="10"/>
  <c r="BC169" i="10"/>
  <c r="BC161" i="10"/>
  <c r="BC153" i="10"/>
  <c r="BC145" i="10"/>
  <c r="BC137" i="10"/>
  <c r="BC129" i="10"/>
  <c r="BC121" i="10"/>
  <c r="BC113" i="10"/>
  <c r="BC105" i="10"/>
  <c r="BC97" i="10"/>
  <c r="BC89" i="10"/>
  <c r="BC81" i="10"/>
  <c r="BC73" i="10"/>
  <c r="BC65" i="10"/>
  <c r="BC57" i="10"/>
  <c r="BC49" i="10"/>
  <c r="BC41" i="10"/>
  <c r="BC33" i="10"/>
  <c r="AD294" i="10"/>
  <c r="BF294" i="10" s="1"/>
  <c r="AH278" i="10"/>
  <c r="AZ278" i="10" s="1"/>
  <c r="AH46" i="10"/>
  <c r="AZ46" i="10" s="1"/>
  <c r="BC122" i="10"/>
  <c r="BC66" i="10"/>
  <c r="BC223" i="10"/>
  <c r="BC210" i="10"/>
  <c r="AW213" i="10"/>
  <c r="AH189" i="10"/>
  <c r="AZ189" i="10" s="1"/>
  <c r="AH117" i="10"/>
  <c r="AZ117" i="10" s="1"/>
  <c r="AH53" i="10"/>
  <c r="AZ53" i="10" s="1"/>
  <c r="AH37" i="10"/>
  <c r="AZ37" i="10" s="1"/>
  <c r="AW229" i="10"/>
  <c r="BD122" i="10"/>
  <c r="AD222" i="10"/>
  <c r="BF222" i="10" s="1"/>
  <c r="AD114" i="10"/>
  <c r="BF114" i="10" s="1"/>
  <c r="AW53" i="10"/>
  <c r="BC266" i="10"/>
  <c r="BC202" i="10"/>
  <c r="BC186" i="10"/>
  <c r="BC178" i="10"/>
  <c r="BC170" i="10"/>
  <c r="BC130" i="10"/>
  <c r="BC114" i="10"/>
  <c r="BC106" i="10"/>
  <c r="BC98" i="10"/>
  <c r="BC90" i="10"/>
  <c r="BC82" i="10"/>
  <c r="BC74" i="10"/>
  <c r="BC58" i="10"/>
  <c r="BC50" i="10"/>
  <c r="BC42" i="10"/>
  <c r="BC34" i="10"/>
  <c r="AH205" i="10"/>
  <c r="AZ205" i="10" s="1"/>
  <c r="AH18" i="10"/>
  <c r="AZ18" i="10" s="1"/>
  <c r="BC18" i="10"/>
  <c r="AD253" i="10"/>
  <c r="BF253" i="10" s="1"/>
  <c r="AH199" i="10"/>
  <c r="AZ199" i="10" s="1"/>
  <c r="AH191" i="10"/>
  <c r="AZ191" i="10" s="1"/>
  <c r="AH183" i="10"/>
  <c r="AZ183" i="10" s="1"/>
  <c r="AH175" i="10"/>
  <c r="AZ175" i="10" s="1"/>
  <c r="AH167" i="10"/>
  <c r="AZ167" i="10" s="1"/>
  <c r="AH159" i="10"/>
  <c r="AZ159" i="10" s="1"/>
  <c r="AH151" i="10"/>
  <c r="AZ151" i="10" s="1"/>
  <c r="AH143" i="10"/>
  <c r="AZ143" i="10" s="1"/>
  <c r="AH135" i="10"/>
  <c r="AZ135" i="10" s="1"/>
  <c r="AH127" i="10"/>
  <c r="AZ127" i="10" s="1"/>
  <c r="AH119" i="10"/>
  <c r="AZ119" i="10" s="1"/>
  <c r="AH111" i="10"/>
  <c r="AZ111" i="10" s="1"/>
  <c r="AH103" i="10"/>
  <c r="AZ103" i="10" s="1"/>
  <c r="AH95" i="10"/>
  <c r="AZ95" i="10" s="1"/>
  <c r="AH87" i="10"/>
  <c r="AZ87" i="10" s="1"/>
  <c r="AH79" i="10"/>
  <c r="AZ79" i="10" s="1"/>
  <c r="AH71" i="10"/>
  <c r="AZ71" i="10" s="1"/>
  <c r="AH63" i="10"/>
  <c r="AZ63" i="10" s="1"/>
  <c r="AH55" i="10"/>
  <c r="AZ55" i="10" s="1"/>
  <c r="AH47" i="10"/>
  <c r="AZ47" i="10" s="1"/>
  <c r="AH39" i="10"/>
  <c r="AZ39" i="10" s="1"/>
  <c r="AH31" i="10"/>
  <c r="AZ31" i="10" s="1"/>
  <c r="BC154" i="10"/>
  <c r="BC146" i="10"/>
  <c r="BC138" i="10"/>
  <c r="AW151" i="10"/>
  <c r="AD169" i="10"/>
  <c r="BF169" i="10" s="1"/>
  <c r="AW159" i="10"/>
  <c r="AH156" i="10"/>
  <c r="AZ156" i="10" s="1"/>
  <c r="AH124" i="10"/>
  <c r="AZ124" i="10" s="1"/>
  <c r="AH68" i="10"/>
  <c r="AZ68" i="10" s="1"/>
  <c r="AH52" i="10"/>
  <c r="AZ52" i="10" s="1"/>
  <c r="AH295" i="10"/>
  <c r="AZ295" i="10" s="1"/>
  <c r="AD42" i="10"/>
  <c r="BF42" i="10" s="1"/>
  <c r="AW71" i="10"/>
  <c r="AW79" i="10"/>
  <c r="BD154" i="10"/>
  <c r="AH146" i="10"/>
  <c r="AZ146" i="10" s="1"/>
  <c r="AD311" i="10"/>
  <c r="BF311" i="10" s="1"/>
  <c r="AH301" i="10"/>
  <c r="AZ301" i="10" s="1"/>
  <c r="AW31" i="10"/>
  <c r="AH214" i="10"/>
  <c r="AZ214" i="10" s="1"/>
  <c r="AW183" i="10"/>
  <c r="AW189" i="10"/>
  <c r="BC308" i="10"/>
  <c r="BC300" i="10"/>
  <c r="BC292" i="10"/>
  <c r="BC284" i="10"/>
  <c r="BC276" i="10"/>
  <c r="BC268" i="10"/>
  <c r="BC260" i="10"/>
  <c r="BC252" i="10"/>
  <c r="BC244" i="10"/>
  <c r="BC236" i="10"/>
  <c r="BC228" i="10"/>
  <c r="BC220" i="10"/>
  <c r="BC212" i="10"/>
  <c r="BC196" i="10"/>
  <c r="BC188" i="10"/>
  <c r="BC156" i="10"/>
  <c r="BC148" i="10"/>
  <c r="BC140" i="10"/>
  <c r="BC124" i="10"/>
  <c r="BC116" i="10"/>
  <c r="BC100" i="10"/>
  <c r="BC84" i="10"/>
  <c r="BC76" i="10"/>
  <c r="BC60" i="10"/>
  <c r="BC36" i="10"/>
  <c r="AD306" i="10"/>
  <c r="BF306" i="10" s="1"/>
  <c r="AH286" i="10"/>
  <c r="AZ286" i="10" s="1"/>
  <c r="BC14" i="10"/>
  <c r="AH23" i="10"/>
  <c r="AZ23" i="10" s="1"/>
  <c r="BC17" i="10"/>
  <c r="AH21" i="10"/>
  <c r="AZ21" i="10" s="1"/>
  <c r="AH28" i="10"/>
  <c r="AZ28" i="10" s="1"/>
  <c r="AH20" i="10"/>
  <c r="AZ20" i="10" s="1"/>
  <c r="BC25" i="10"/>
  <c r="AH17" i="10"/>
  <c r="AZ17" i="10" s="1"/>
  <c r="BC28" i="10"/>
  <c r="BC20" i="10"/>
  <c r="BF278" i="7"/>
  <c r="BB278" i="7" s="1"/>
  <c r="AD273" i="10"/>
  <c r="BF273" i="10" s="1"/>
  <c r="BC78" i="10"/>
  <c r="AH195" i="10"/>
  <c r="AZ195" i="10" s="1"/>
  <c r="BF24" i="7"/>
  <c r="BB24" i="7" s="1"/>
  <c r="AD19" i="10"/>
  <c r="BF19" i="10" s="1"/>
  <c r="BA19" i="10" s="1"/>
  <c r="BF84" i="7"/>
  <c r="BA84" i="7" s="1"/>
  <c r="AD79" i="10"/>
  <c r="BF79" i="10" s="1"/>
  <c r="BF116" i="7"/>
  <c r="BB116" i="7" s="1"/>
  <c r="AD111" i="10"/>
  <c r="BF111" i="10" s="1"/>
  <c r="BF148" i="7"/>
  <c r="BB148" i="7" s="1"/>
  <c r="AD143" i="10"/>
  <c r="BF143" i="10" s="1"/>
  <c r="BF212" i="7"/>
  <c r="BB212" i="7" s="1"/>
  <c r="AD207" i="10"/>
  <c r="BF207" i="10" s="1"/>
  <c r="BF232" i="7"/>
  <c r="BA232" i="7" s="1"/>
  <c r="AD227" i="10"/>
  <c r="BF227" i="10" s="1"/>
  <c r="BF288" i="7"/>
  <c r="AD283" i="10"/>
  <c r="BF283" i="10" s="1"/>
  <c r="BA283" i="10" s="1"/>
  <c r="BF296" i="7"/>
  <c r="BB296" i="7" s="1"/>
  <c r="AD291" i="10"/>
  <c r="BF291" i="10" s="1"/>
  <c r="BC246" i="10"/>
  <c r="AD151" i="10"/>
  <c r="BF151" i="10" s="1"/>
  <c r="AH154" i="10"/>
  <c r="AZ154" i="10" s="1"/>
  <c r="AW194" i="10"/>
  <c r="AH194" i="10"/>
  <c r="AZ194" i="10" s="1"/>
  <c r="AH74" i="10"/>
  <c r="AZ74" i="10" s="1"/>
  <c r="AW50" i="10"/>
  <c r="AH50" i="10"/>
  <c r="AZ50" i="10" s="1"/>
  <c r="AH26" i="10"/>
  <c r="AZ26" i="10" s="1"/>
  <c r="AH305" i="10"/>
  <c r="AZ305" i="10" s="1"/>
  <c r="BC149" i="10"/>
  <c r="BC117" i="10"/>
  <c r="BC93" i="10"/>
  <c r="BC85" i="10"/>
  <c r="BD85" i="10"/>
  <c r="BC53" i="10"/>
  <c r="BC29" i="10"/>
  <c r="BC21" i="10"/>
  <c r="BD149" i="10"/>
  <c r="AH304" i="10"/>
  <c r="AZ304" i="10" s="1"/>
  <c r="AH296" i="10"/>
  <c r="AZ296" i="10" s="1"/>
  <c r="AH264" i="10"/>
  <c r="AZ264" i="10" s="1"/>
  <c r="AH232" i="10"/>
  <c r="AZ232" i="10" s="1"/>
  <c r="AD23" i="10"/>
  <c r="BF23" i="10" s="1"/>
  <c r="AH82" i="10"/>
  <c r="AZ82" i="10" s="1"/>
  <c r="BD94" i="10"/>
  <c r="BC94" i="10"/>
  <c r="AH202" i="10"/>
  <c r="AZ202" i="10" s="1"/>
  <c r="AH186" i="10"/>
  <c r="AZ186" i="10" s="1"/>
  <c r="AW186" i="10"/>
  <c r="AW122" i="10"/>
  <c r="AH122" i="10"/>
  <c r="AZ122" i="10" s="1"/>
  <c r="AW114" i="10"/>
  <c r="AH114" i="10"/>
  <c r="AZ114" i="10" s="1"/>
  <c r="AW98" i="10"/>
  <c r="AH98" i="10"/>
  <c r="AZ98" i="10" s="1"/>
  <c r="AW42" i="10"/>
  <c r="AH42" i="10"/>
  <c r="AZ42" i="10" s="1"/>
  <c r="AH34" i="10"/>
  <c r="AZ34" i="10" s="1"/>
  <c r="AW34" i="10"/>
  <c r="AH313" i="10"/>
  <c r="AZ313" i="10" s="1"/>
  <c r="AW313" i="10"/>
  <c r="AH241" i="10"/>
  <c r="AZ241" i="10" s="1"/>
  <c r="BF56" i="7"/>
  <c r="BA56" i="7" s="1"/>
  <c r="AD51" i="10"/>
  <c r="BF51" i="10" s="1"/>
  <c r="BA51" i="10" s="1"/>
  <c r="BF120" i="7"/>
  <c r="BB120" i="7" s="1"/>
  <c r="AD115" i="10"/>
  <c r="BF115" i="10" s="1"/>
  <c r="BF192" i="7"/>
  <c r="BA192" i="7" s="1"/>
  <c r="AD187" i="10"/>
  <c r="BF187" i="10" s="1"/>
  <c r="BF236" i="7"/>
  <c r="BA236" i="7" s="1"/>
  <c r="AD231" i="10"/>
  <c r="BF231" i="10" s="1"/>
  <c r="BF268" i="7"/>
  <c r="AD263" i="10"/>
  <c r="BF263" i="10" s="1"/>
  <c r="BD53" i="10"/>
  <c r="BD93" i="10"/>
  <c r="AH210" i="10"/>
  <c r="AZ210" i="10" s="1"/>
  <c r="AH170" i="10"/>
  <c r="AZ170" i="10" s="1"/>
  <c r="AW130" i="10"/>
  <c r="AH130" i="10"/>
  <c r="AZ130" i="10" s="1"/>
  <c r="AW249" i="10"/>
  <c r="AH249" i="10"/>
  <c r="AZ249" i="10" s="1"/>
  <c r="AH265" i="10"/>
  <c r="AZ265" i="10" s="1"/>
  <c r="AW265" i="10"/>
  <c r="AH90" i="10"/>
  <c r="AZ90" i="10" s="1"/>
  <c r="AW26" i="10"/>
  <c r="AD243" i="10"/>
  <c r="BF243" i="10" s="1"/>
  <c r="AW55" i="10"/>
  <c r="AW103" i="10"/>
  <c r="AW127" i="10"/>
  <c r="AW135" i="10"/>
  <c r="AW175" i="10"/>
  <c r="BC15" i="10"/>
  <c r="AH200" i="10"/>
  <c r="AZ200" i="10" s="1"/>
  <c r="AH152" i="10"/>
  <c r="AZ152" i="10" s="1"/>
  <c r="AH144" i="10"/>
  <c r="AZ144" i="10" s="1"/>
  <c r="AH136" i="10"/>
  <c r="AZ136" i="10" s="1"/>
  <c r="AH128" i="10"/>
  <c r="AZ128" i="10" s="1"/>
  <c r="AH120" i="10"/>
  <c r="AZ120" i="10" s="1"/>
  <c r="AH112" i="10"/>
  <c r="AZ112" i="10" s="1"/>
  <c r="AH96" i="10"/>
  <c r="AZ96" i="10" s="1"/>
  <c r="AH88" i="10"/>
  <c r="AZ88" i="10" s="1"/>
  <c r="AH80" i="10"/>
  <c r="AZ80" i="10" s="1"/>
  <c r="AH72" i="10"/>
  <c r="AZ72" i="10" s="1"/>
  <c r="AH56" i="10"/>
  <c r="AH48" i="10"/>
  <c r="AZ48" i="10" s="1"/>
  <c r="AH32" i="10"/>
  <c r="AH24" i="10"/>
  <c r="AZ24" i="10" s="1"/>
  <c r="BC306" i="10"/>
  <c r="BC298" i="10"/>
  <c r="BC290" i="10"/>
  <c r="BC282" i="10"/>
  <c r="BC274" i="10"/>
  <c r="BC258" i="10"/>
  <c r="BC250" i="10"/>
  <c r="BC242" i="10"/>
  <c r="BC234" i="10"/>
  <c r="BC226" i="10"/>
  <c r="BC218" i="10"/>
  <c r="AH269" i="10"/>
  <c r="AZ269" i="10" s="1"/>
  <c r="AH126" i="10"/>
  <c r="AZ126" i="10" s="1"/>
  <c r="BC26" i="10"/>
  <c r="AW95" i="10"/>
  <c r="AW143" i="10"/>
  <c r="AW199" i="10"/>
  <c r="AH22" i="10"/>
  <c r="AZ22" i="10" s="1"/>
  <c r="AD221" i="10"/>
  <c r="BF221" i="10" s="1"/>
  <c r="AH246" i="10"/>
  <c r="AZ246" i="10" s="1"/>
  <c r="AH173" i="10"/>
  <c r="AZ173" i="10" s="1"/>
  <c r="BC162" i="10"/>
  <c r="AW167" i="10"/>
  <c r="BC194" i="10"/>
  <c r="AH262" i="10"/>
  <c r="AZ262" i="10" s="1"/>
  <c r="BC152" i="10"/>
  <c r="AD270" i="10"/>
  <c r="BF270" i="10" s="1"/>
  <c r="AW277" i="10"/>
  <c r="AH15" i="10"/>
  <c r="AZ15" i="10" s="1"/>
  <c r="AH51" i="10"/>
  <c r="AZ51" i="10" s="1"/>
  <c r="BC310" i="10"/>
  <c r="BC302" i="10"/>
  <c r="BC294" i="10"/>
  <c r="BC286" i="10"/>
  <c r="BC278" i="10"/>
  <c r="BC270" i="10"/>
  <c r="BC262" i="10"/>
  <c r="BC254" i="10"/>
  <c r="BC238" i="10"/>
  <c r="BC230" i="10"/>
  <c r="BC222" i="10"/>
  <c r="BC214" i="10"/>
  <c r="BC206" i="10"/>
  <c r="BC198" i="10"/>
  <c r="BC190" i="10"/>
  <c r="BC182" i="10"/>
  <c r="BC166" i="10"/>
  <c r="BC158" i="10"/>
  <c r="BC150" i="10"/>
  <c r="BC142" i="10"/>
  <c r="BC134" i="10"/>
  <c r="BC126" i="10"/>
  <c r="BC118" i="10"/>
  <c r="BC102" i="10"/>
  <c r="BC86" i="10"/>
  <c r="BC70" i="10"/>
  <c r="BC62" i="10"/>
  <c r="BC54" i="10"/>
  <c r="BC46" i="10"/>
  <c r="BC38" i="10"/>
  <c r="BC30" i="10"/>
  <c r="BC22" i="10"/>
  <c r="BC111" i="10"/>
  <c r="AH158" i="10"/>
  <c r="AZ158" i="10" s="1"/>
  <c r="AH94" i="10"/>
  <c r="AZ94" i="10" s="1"/>
  <c r="BF117" i="7"/>
  <c r="BA117" i="7" s="1"/>
  <c r="AD112" i="10"/>
  <c r="BF112" i="10" s="1"/>
  <c r="BF133" i="7"/>
  <c r="BA133" i="7" s="1"/>
  <c r="AD128" i="10"/>
  <c r="BF128" i="10" s="1"/>
  <c r="BF165" i="7"/>
  <c r="BB165" i="7" s="1"/>
  <c r="AD160" i="10"/>
  <c r="BF160" i="10" s="1"/>
  <c r="BF265" i="7"/>
  <c r="BA265" i="7" s="1"/>
  <c r="AD260" i="10"/>
  <c r="BF260" i="10" s="1"/>
  <c r="BF289" i="7"/>
  <c r="BA289" i="7" s="1"/>
  <c r="AD284" i="10"/>
  <c r="BF284" i="10" s="1"/>
  <c r="BF297" i="7"/>
  <c r="BA297" i="7" s="1"/>
  <c r="AD292" i="10"/>
  <c r="BF292" i="10" s="1"/>
  <c r="BF34" i="7"/>
  <c r="BB34" i="7" s="1"/>
  <c r="AD29" i="10"/>
  <c r="BF29" i="10" s="1"/>
  <c r="BF66" i="7"/>
  <c r="BA66" i="7" s="1"/>
  <c r="AD61" i="10"/>
  <c r="BF61" i="10" s="1"/>
  <c r="BF74" i="7"/>
  <c r="BA74" i="7" s="1"/>
  <c r="AD69" i="10"/>
  <c r="BF69" i="10" s="1"/>
  <c r="BF82" i="7"/>
  <c r="BB82" i="7" s="1"/>
  <c r="AD77" i="10"/>
  <c r="BF77" i="10" s="1"/>
  <c r="BF90" i="7"/>
  <c r="BB90" i="7" s="1"/>
  <c r="AD85" i="10"/>
  <c r="BF85" i="10" s="1"/>
  <c r="BF98" i="7"/>
  <c r="BB98" i="7" s="1"/>
  <c r="AD93" i="10"/>
  <c r="BF93" i="10" s="1"/>
  <c r="BF106" i="7"/>
  <c r="AD101" i="10"/>
  <c r="BF101" i="10" s="1"/>
  <c r="BB101" i="10" s="1"/>
  <c r="BF114" i="7"/>
  <c r="BA114" i="7" s="1"/>
  <c r="AD109" i="10"/>
  <c r="BF109" i="10" s="1"/>
  <c r="BF122" i="7"/>
  <c r="BB122" i="7" s="1"/>
  <c r="AD117" i="10"/>
  <c r="BF117" i="10" s="1"/>
  <c r="BF146" i="7"/>
  <c r="BA146" i="7" s="1"/>
  <c r="AD141" i="10"/>
  <c r="BF141" i="10" s="1"/>
  <c r="BF154" i="7"/>
  <c r="AD149" i="10"/>
  <c r="BF149" i="10" s="1"/>
  <c r="BF162" i="7"/>
  <c r="BA162" i="7" s="1"/>
  <c r="AD157" i="10"/>
  <c r="BF157" i="10" s="1"/>
  <c r="BF170" i="7"/>
  <c r="BB170" i="7" s="1"/>
  <c r="AD165" i="10"/>
  <c r="BF165" i="10" s="1"/>
  <c r="BF178" i="7"/>
  <c r="BA178" i="7" s="1"/>
  <c r="AD173" i="10"/>
  <c r="BF173" i="10" s="1"/>
  <c r="BF186" i="7"/>
  <c r="AD181" i="10"/>
  <c r="BF181" i="10" s="1"/>
  <c r="BF202" i="7"/>
  <c r="BB202" i="7" s="1"/>
  <c r="AD197" i="10"/>
  <c r="BF197" i="10" s="1"/>
  <c r="BF210" i="7"/>
  <c r="BB210" i="7" s="1"/>
  <c r="AD205" i="10"/>
  <c r="BF205" i="10" s="1"/>
  <c r="BF218" i="7"/>
  <c r="BA218" i="7" s="1"/>
  <c r="AD213" i="10"/>
  <c r="BF213" i="10" s="1"/>
  <c r="BF222" i="7"/>
  <c r="AD217" i="10"/>
  <c r="BF217" i="10" s="1"/>
  <c r="BF230" i="7"/>
  <c r="BA230" i="7" s="1"/>
  <c r="AD225" i="10"/>
  <c r="BF225" i="10" s="1"/>
  <c r="BF238" i="7"/>
  <c r="BA238" i="7" s="1"/>
  <c r="AD233" i="10"/>
  <c r="BF233" i="10" s="1"/>
  <c r="BF246" i="7"/>
  <c r="BB246" i="7" s="1"/>
  <c r="AD241" i="10"/>
  <c r="BF241" i="10" s="1"/>
  <c r="BF254" i="7"/>
  <c r="BA254" i="7" s="1"/>
  <c r="AD249" i="10"/>
  <c r="BF249" i="10" s="1"/>
  <c r="BF262" i="7"/>
  <c r="BB262" i="7" s="1"/>
  <c r="AD257" i="10"/>
  <c r="BF257" i="10" s="1"/>
  <c r="BF270" i="7"/>
  <c r="BB270" i="7" s="1"/>
  <c r="AD265" i="10"/>
  <c r="BF265" i="10" s="1"/>
  <c r="BF286" i="7"/>
  <c r="BB286" i="7" s="1"/>
  <c r="AD281" i="10"/>
  <c r="BF281" i="10" s="1"/>
  <c r="BF294" i="7"/>
  <c r="AD289" i="10"/>
  <c r="BF289" i="10" s="1"/>
  <c r="BF302" i="7"/>
  <c r="BA302" i="7" s="1"/>
  <c r="AD297" i="10"/>
  <c r="BF297" i="10" s="1"/>
  <c r="BF310" i="7"/>
  <c r="BB310" i="7" s="1"/>
  <c r="AD305" i="10"/>
  <c r="BF305" i="10" s="1"/>
  <c r="BF318" i="7"/>
  <c r="BA318" i="7" s="1"/>
  <c r="AD313" i="10"/>
  <c r="BF313" i="10" s="1"/>
  <c r="AW24" i="10"/>
  <c r="AW88" i="10"/>
  <c r="AW128" i="10"/>
  <c r="BD253" i="10"/>
  <c r="BC253" i="10"/>
  <c r="BD197" i="10"/>
  <c r="BC197" i="10"/>
  <c r="BD133" i="10"/>
  <c r="BC133" i="10"/>
  <c r="AH168" i="10"/>
  <c r="AZ168" i="10" s="1"/>
  <c r="BF19" i="7"/>
  <c r="BA19" i="7" s="1"/>
  <c r="AD14" i="10"/>
  <c r="BF14" i="10" s="1"/>
  <c r="BF27" i="7"/>
  <c r="BB27" i="7" s="1"/>
  <c r="AD22" i="10"/>
  <c r="BF22" i="10" s="1"/>
  <c r="BF39" i="7"/>
  <c r="BB39" i="7" s="1"/>
  <c r="AD34" i="10"/>
  <c r="BF34" i="10" s="1"/>
  <c r="BF55" i="7"/>
  <c r="BA55" i="7" s="1"/>
  <c r="AD50" i="10"/>
  <c r="BF50" i="10" s="1"/>
  <c r="BF63" i="7"/>
  <c r="BB63" i="7" s="1"/>
  <c r="AD58" i="10"/>
  <c r="BF58" i="10" s="1"/>
  <c r="BF71" i="7"/>
  <c r="BA71" i="7" s="1"/>
  <c r="AD66" i="10"/>
  <c r="BF66" i="10" s="1"/>
  <c r="BF79" i="7"/>
  <c r="AD74" i="10"/>
  <c r="BF74" i="10" s="1"/>
  <c r="BF87" i="7"/>
  <c r="BB87" i="7" s="1"/>
  <c r="AD82" i="10"/>
  <c r="BF82" i="10" s="1"/>
  <c r="BF95" i="7"/>
  <c r="BB95" i="7" s="1"/>
  <c r="AD90" i="10"/>
  <c r="BF90" i="10" s="1"/>
  <c r="BF103" i="7"/>
  <c r="BA103" i="7" s="1"/>
  <c r="AD98" i="10"/>
  <c r="BF98" i="10" s="1"/>
  <c r="BF111" i="7"/>
  <c r="BB111" i="7" s="1"/>
  <c r="AD106" i="10"/>
  <c r="BF106" i="10" s="1"/>
  <c r="BF127" i="7"/>
  <c r="BB127" i="7" s="1"/>
  <c r="AD122" i="10"/>
  <c r="BF122" i="10" s="1"/>
  <c r="BF135" i="7"/>
  <c r="BA135" i="7" s="1"/>
  <c r="AD130" i="10"/>
  <c r="BF130" i="10" s="1"/>
  <c r="BF143" i="7"/>
  <c r="BB143" i="7" s="1"/>
  <c r="AD138" i="10"/>
  <c r="BF138" i="10" s="1"/>
  <c r="BF151" i="7"/>
  <c r="BA151" i="7" s="1"/>
  <c r="AD146" i="10"/>
  <c r="BF146" i="10" s="1"/>
  <c r="BF159" i="7"/>
  <c r="BB159" i="7" s="1"/>
  <c r="AD154" i="10"/>
  <c r="BF154" i="10" s="1"/>
  <c r="BF167" i="7"/>
  <c r="BB167" i="7" s="1"/>
  <c r="AD162" i="10"/>
  <c r="BF162" i="10" s="1"/>
  <c r="BF175" i="7"/>
  <c r="BB175" i="7" s="1"/>
  <c r="AD170" i="10"/>
  <c r="BF170" i="10" s="1"/>
  <c r="BC189" i="10"/>
  <c r="AW200" i="10"/>
  <c r="AH209" i="10"/>
  <c r="AZ209" i="10" s="1"/>
  <c r="AH201" i="10"/>
  <c r="AZ201" i="10" s="1"/>
  <c r="AW201" i="10"/>
  <c r="AH193" i="10"/>
  <c r="AZ193" i="10" s="1"/>
  <c r="AW193" i="10"/>
  <c r="AH185" i="10"/>
  <c r="AZ185" i="10" s="1"/>
  <c r="AW185" i="10"/>
  <c r="AH177" i="10"/>
  <c r="AZ177" i="10" s="1"/>
  <c r="AH169" i="10"/>
  <c r="AZ169" i="10" s="1"/>
  <c r="AW169" i="10"/>
  <c r="AH161" i="10"/>
  <c r="AZ161" i="10" s="1"/>
  <c r="AH153" i="10"/>
  <c r="AZ153" i="10" s="1"/>
  <c r="AW153" i="10"/>
  <c r="AH145" i="10"/>
  <c r="AZ145" i="10" s="1"/>
  <c r="AW145" i="10"/>
  <c r="AH137" i="10"/>
  <c r="AZ137" i="10" s="1"/>
  <c r="AH129" i="10"/>
  <c r="AZ129" i="10" s="1"/>
  <c r="AW129" i="10"/>
  <c r="AH121" i="10"/>
  <c r="AZ121" i="10" s="1"/>
  <c r="AH113" i="10"/>
  <c r="AZ113" i="10" s="1"/>
  <c r="AW113" i="10"/>
  <c r="AH105" i="10"/>
  <c r="AZ105" i="10" s="1"/>
  <c r="AH97" i="10"/>
  <c r="AZ97" i="10" s="1"/>
  <c r="AH89" i="10"/>
  <c r="AZ89" i="10" s="1"/>
  <c r="AW89" i="10"/>
  <c r="AH81" i="10"/>
  <c r="AZ81" i="10" s="1"/>
  <c r="AH73" i="10"/>
  <c r="AZ73" i="10" s="1"/>
  <c r="AW73" i="10"/>
  <c r="AH65" i="10"/>
  <c r="AZ65" i="10" s="1"/>
  <c r="AH57" i="10"/>
  <c r="AZ57" i="10" s="1"/>
  <c r="AH49" i="10"/>
  <c r="AZ49" i="10" s="1"/>
  <c r="AW49" i="10"/>
  <c r="AH41" i="10"/>
  <c r="AZ41" i="10" s="1"/>
  <c r="AH33" i="10"/>
  <c r="AZ33" i="10" s="1"/>
  <c r="AH25" i="10"/>
  <c r="AZ25" i="10" s="1"/>
  <c r="AW218" i="10"/>
  <c r="AH218" i="10"/>
  <c r="AZ218" i="10" s="1"/>
  <c r="AW226" i="10"/>
  <c r="AH226" i="10"/>
  <c r="AZ226" i="10" s="1"/>
  <c r="AH234" i="10"/>
  <c r="AZ234" i="10" s="1"/>
  <c r="AW234" i="10"/>
  <c r="AH242" i="10"/>
  <c r="AZ242" i="10" s="1"/>
  <c r="AW242" i="10"/>
  <c r="AW250" i="10"/>
  <c r="AH250" i="10"/>
  <c r="AZ250" i="10" s="1"/>
  <c r="AW258" i="10"/>
  <c r="AH258" i="10"/>
  <c r="AZ258" i="10" s="1"/>
  <c r="AW266" i="10"/>
  <c r="AH266" i="10"/>
  <c r="AZ266" i="10" s="1"/>
  <c r="AW274" i="10"/>
  <c r="AH274" i="10"/>
  <c r="AZ274" i="10" s="1"/>
  <c r="AW282" i="10"/>
  <c r="AH282" i="10"/>
  <c r="AZ282" i="10" s="1"/>
  <c r="AW290" i="10"/>
  <c r="AH290" i="10"/>
  <c r="AZ290" i="10" s="1"/>
  <c r="AH298" i="10"/>
  <c r="AZ298" i="10" s="1"/>
  <c r="AW298" i="10"/>
  <c r="AW306" i="10"/>
  <c r="AH306" i="10"/>
  <c r="AZ306" i="10" s="1"/>
  <c r="AH16" i="10"/>
  <c r="AZ16" i="10" s="1"/>
  <c r="AZ56" i="10"/>
  <c r="AZ32" i="10"/>
  <c r="BC204" i="10"/>
  <c r="BC164" i="10"/>
  <c r="BD164" i="10"/>
  <c r="BC132" i="10"/>
  <c r="BC92" i="10"/>
  <c r="BD92" i="10"/>
  <c r="BC68" i="10"/>
  <c r="BC44" i="10"/>
  <c r="X315" i="10"/>
  <c r="AA321" i="10" s="1"/>
  <c r="AD304" i="10"/>
  <c r="BF304" i="10" s="1"/>
  <c r="AD264" i="10"/>
  <c r="BF264" i="10" s="1"/>
  <c r="AD161" i="10"/>
  <c r="BF161" i="10" s="1"/>
  <c r="AD41" i="10"/>
  <c r="BF41" i="10" s="1"/>
  <c r="AH267" i="10"/>
  <c r="AZ267" i="10" s="1"/>
  <c r="BC309" i="10"/>
  <c r="AH40" i="10"/>
  <c r="AZ40" i="10" s="1"/>
  <c r="AW40" i="10"/>
  <c r="AW235" i="10"/>
  <c r="AH235" i="10"/>
  <c r="AZ235" i="10" s="1"/>
  <c r="AH251" i="10"/>
  <c r="AZ251" i="10" s="1"/>
  <c r="AW251" i="10"/>
  <c r="AW275" i="10"/>
  <c r="AH275" i="10"/>
  <c r="AZ275" i="10" s="1"/>
  <c r="AW307" i="10"/>
  <c r="AH307" i="10"/>
  <c r="AZ307" i="10" s="1"/>
  <c r="BF41" i="7"/>
  <c r="BA41" i="7" s="1"/>
  <c r="AD36" i="10"/>
  <c r="BF36" i="10" s="1"/>
  <c r="BF49" i="7"/>
  <c r="BB49" i="7" s="1"/>
  <c r="AD44" i="10"/>
  <c r="BF44" i="10" s="1"/>
  <c r="BF121" i="7"/>
  <c r="BB121" i="7" s="1"/>
  <c r="AD116" i="10"/>
  <c r="BF116" i="10" s="1"/>
  <c r="BF145" i="7"/>
  <c r="BB145" i="7" s="1"/>
  <c r="AD140" i="10"/>
  <c r="BF140" i="10" s="1"/>
  <c r="BF153" i="7"/>
  <c r="BB153" i="7" s="1"/>
  <c r="AD148" i="10"/>
  <c r="BF148" i="10" s="1"/>
  <c r="BF169" i="7"/>
  <c r="BA169" i="7" s="1"/>
  <c r="AD164" i="10"/>
  <c r="BF164" i="10" s="1"/>
  <c r="BF185" i="7"/>
  <c r="AD180" i="10"/>
  <c r="BF180" i="10" s="1"/>
  <c r="BF201" i="7"/>
  <c r="BA201" i="7" s="1"/>
  <c r="AD196" i="10"/>
  <c r="BF196" i="10" s="1"/>
  <c r="BF209" i="7"/>
  <c r="BB209" i="7" s="1"/>
  <c r="AD204" i="10"/>
  <c r="BF204" i="10" s="1"/>
  <c r="BF301" i="7"/>
  <c r="BA301" i="7" s="1"/>
  <c r="AD296" i="10"/>
  <c r="BF296" i="10" s="1"/>
  <c r="AW136" i="10"/>
  <c r="AD88" i="10"/>
  <c r="BF88" i="10" s="1"/>
  <c r="BF26" i="7"/>
  <c r="BA26" i="7" s="1"/>
  <c r="AD21" i="10"/>
  <c r="BF21" i="10" s="1"/>
  <c r="BF29" i="7"/>
  <c r="BB29" i="7" s="1"/>
  <c r="AD24" i="10"/>
  <c r="BF24" i="10" s="1"/>
  <c r="BF38" i="7"/>
  <c r="BB38" i="7" s="1"/>
  <c r="AD33" i="10"/>
  <c r="BF33" i="10" s="1"/>
  <c r="BF54" i="7"/>
  <c r="BA54" i="7" s="1"/>
  <c r="AD49" i="10"/>
  <c r="BF49" i="10" s="1"/>
  <c r="BA49" i="10" s="1"/>
  <c r="BF62" i="7"/>
  <c r="BA62" i="7" s="1"/>
  <c r="AD57" i="10"/>
  <c r="BF57" i="10" s="1"/>
  <c r="BF70" i="7"/>
  <c r="BA70" i="7" s="1"/>
  <c r="AD65" i="10"/>
  <c r="BF65" i="10" s="1"/>
  <c r="BF78" i="7"/>
  <c r="BA78" i="7" s="1"/>
  <c r="AD73" i="10"/>
  <c r="BF73" i="10" s="1"/>
  <c r="BF86" i="7"/>
  <c r="AD81" i="10"/>
  <c r="BF81" i="10" s="1"/>
  <c r="BF94" i="7"/>
  <c r="BA94" i="7" s="1"/>
  <c r="AD89" i="10"/>
  <c r="BF89" i="10" s="1"/>
  <c r="BF102" i="7"/>
  <c r="BB102" i="7" s="1"/>
  <c r="AD97" i="10"/>
  <c r="BF97" i="10" s="1"/>
  <c r="BF110" i="7"/>
  <c r="BB110" i="7" s="1"/>
  <c r="AD105" i="10"/>
  <c r="BF105" i="10" s="1"/>
  <c r="BF118" i="7"/>
  <c r="AD113" i="10"/>
  <c r="BF113" i="10" s="1"/>
  <c r="BA113" i="10" s="1"/>
  <c r="BF126" i="7"/>
  <c r="BB126" i="7" s="1"/>
  <c r="AD121" i="10"/>
  <c r="BF121" i="10" s="1"/>
  <c r="BF134" i="7"/>
  <c r="BB134" i="7" s="1"/>
  <c r="AD129" i="10"/>
  <c r="BF129" i="10" s="1"/>
  <c r="BF142" i="7"/>
  <c r="BB142" i="7" s="1"/>
  <c r="AD137" i="10"/>
  <c r="BF137" i="10" s="1"/>
  <c r="BF150" i="7"/>
  <c r="BB150" i="7" s="1"/>
  <c r="AD145" i="10"/>
  <c r="BF145" i="10" s="1"/>
  <c r="BF158" i="7"/>
  <c r="BA158" i="7" s="1"/>
  <c r="AD153" i="10"/>
  <c r="BF153" i="10" s="1"/>
  <c r="BF182" i="7"/>
  <c r="BB182" i="7" s="1"/>
  <c r="AD177" i="10"/>
  <c r="BF177" i="10" s="1"/>
  <c r="BF190" i="7"/>
  <c r="BA190" i="7" s="1"/>
  <c r="AD185" i="10"/>
  <c r="BF185" i="10" s="1"/>
  <c r="BF198" i="7"/>
  <c r="AD193" i="10"/>
  <c r="BF193" i="10" s="1"/>
  <c r="BF206" i="7"/>
  <c r="BB206" i="7" s="1"/>
  <c r="AD201" i="10"/>
  <c r="BF201" i="10" s="1"/>
  <c r="BF214" i="7"/>
  <c r="BA214" i="7" s="1"/>
  <c r="AD209" i="10"/>
  <c r="BF209" i="10" s="1"/>
  <c r="BB224" i="7"/>
  <c r="BF234" i="7"/>
  <c r="BA234" i="7" s="1"/>
  <c r="AD229" i="10"/>
  <c r="BF229" i="10" s="1"/>
  <c r="BB240" i="7"/>
  <c r="BF242" i="7"/>
  <c r="BB242" i="7" s="1"/>
  <c r="AD237" i="10"/>
  <c r="BF237" i="10" s="1"/>
  <c r="BB248" i="7"/>
  <c r="BF250" i="7"/>
  <c r="BA250" i="7" s="1"/>
  <c r="AD245" i="10"/>
  <c r="BF245" i="10" s="1"/>
  <c r="BB256" i="7"/>
  <c r="BF266" i="7"/>
  <c r="BA266" i="7" s="1"/>
  <c r="AD261" i="10"/>
  <c r="BF261" i="10" s="1"/>
  <c r="BB272" i="7"/>
  <c r="BF274" i="7"/>
  <c r="BA274" i="7" s="1"/>
  <c r="AD269" i="10"/>
  <c r="BF269" i="10" s="1"/>
  <c r="BB280" i="7"/>
  <c r="BF282" i="7"/>
  <c r="BA282" i="7" s="1"/>
  <c r="AD277" i="10"/>
  <c r="BF277" i="10" s="1"/>
  <c r="BF298" i="7"/>
  <c r="AD293" i="10"/>
  <c r="BF293" i="10" s="1"/>
  <c r="BB304" i="7"/>
  <c r="BF306" i="7"/>
  <c r="BB306" i="7" s="1"/>
  <c r="AD301" i="10"/>
  <c r="BF301" i="10" s="1"/>
  <c r="BB312" i="7"/>
  <c r="BF314" i="7"/>
  <c r="BB314" i="7" s="1"/>
  <c r="AD309" i="10"/>
  <c r="BF309" i="10" s="1"/>
  <c r="AW32" i="10"/>
  <c r="AW81" i="10"/>
  <c r="AW96" i="10"/>
  <c r="AW112" i="10"/>
  <c r="BD117" i="10"/>
  <c r="AW137" i="10"/>
  <c r="BC157" i="10"/>
  <c r="AD290" i="10"/>
  <c r="BF290" i="10" s="1"/>
  <c r="AD248" i="10"/>
  <c r="BF248" i="10" s="1"/>
  <c r="AD206" i="10"/>
  <c r="BF206" i="10" s="1"/>
  <c r="AH60" i="10"/>
  <c r="AZ60" i="10" s="1"/>
  <c r="BF37" i="7"/>
  <c r="BA37" i="7" s="1"/>
  <c r="AD32" i="10"/>
  <c r="BF32" i="10" s="1"/>
  <c r="BF45" i="7"/>
  <c r="BA45" i="7" s="1"/>
  <c r="AD40" i="10"/>
  <c r="BF40" i="10" s="1"/>
  <c r="BF61" i="7"/>
  <c r="BB61" i="7" s="1"/>
  <c r="AD56" i="10"/>
  <c r="BF56" i="10" s="1"/>
  <c r="BF85" i="7"/>
  <c r="BB85" i="7" s="1"/>
  <c r="AD80" i="10"/>
  <c r="BF80" i="10" s="1"/>
  <c r="BF125" i="7"/>
  <c r="BB125" i="7" s="1"/>
  <c r="AD120" i="10"/>
  <c r="BF120" i="10" s="1"/>
  <c r="BF197" i="7"/>
  <c r="AD192" i="10"/>
  <c r="BF192" i="10" s="1"/>
  <c r="BF205" i="7"/>
  <c r="BB205" i="7" s="1"/>
  <c r="AD200" i="10"/>
  <c r="BF200" i="10" s="1"/>
  <c r="BF213" i="7"/>
  <c r="BB213" i="7" s="1"/>
  <c r="AD208" i="10"/>
  <c r="BF208" i="10" s="1"/>
  <c r="BF225" i="7"/>
  <c r="BB225" i="7" s="1"/>
  <c r="AD220" i="10"/>
  <c r="BF220" i="10" s="1"/>
  <c r="BF241" i="7"/>
  <c r="BB241" i="7" s="1"/>
  <c r="AD236" i="10"/>
  <c r="BF236" i="10" s="1"/>
  <c r="BF249" i="7"/>
  <c r="BA249" i="7" s="1"/>
  <c r="AD244" i="10"/>
  <c r="BF244" i="10" s="1"/>
  <c r="BF305" i="7"/>
  <c r="BB305" i="7" s="1"/>
  <c r="AD300" i="10"/>
  <c r="BF300" i="10" s="1"/>
  <c r="BF313" i="7"/>
  <c r="BA313" i="7" s="1"/>
  <c r="AD308" i="10"/>
  <c r="BF308" i="10" s="1"/>
  <c r="BF31" i="7"/>
  <c r="AD26" i="10"/>
  <c r="BF26" i="10" s="1"/>
  <c r="BF42" i="7"/>
  <c r="BA42" i="7" s="1"/>
  <c r="AD37" i="10"/>
  <c r="BF37" i="10" s="1"/>
  <c r="BF58" i="7"/>
  <c r="BB58" i="7" s="1"/>
  <c r="AD53" i="10"/>
  <c r="BF53" i="10" s="1"/>
  <c r="AH208" i="10"/>
  <c r="AZ208" i="10" s="1"/>
  <c r="AW208" i="10"/>
  <c r="AH160" i="10"/>
  <c r="AZ160" i="10" s="1"/>
  <c r="AW160" i="10"/>
  <c r="AH104" i="10"/>
  <c r="AZ104" i="10" s="1"/>
  <c r="AW104" i="10"/>
  <c r="AW64" i="10"/>
  <c r="AH64" i="10"/>
  <c r="AZ64" i="10" s="1"/>
  <c r="AH219" i="10"/>
  <c r="AZ219" i="10" s="1"/>
  <c r="AW219" i="10"/>
  <c r="AW291" i="10"/>
  <c r="AH291" i="10"/>
  <c r="AZ291" i="10" s="1"/>
  <c r="AD96" i="10"/>
  <c r="BF96" i="10" s="1"/>
  <c r="BF33" i="7"/>
  <c r="BB33" i="7" s="1"/>
  <c r="AD28" i="10"/>
  <c r="BF28" i="10" s="1"/>
  <c r="BF73" i="7"/>
  <c r="BB73" i="7" s="1"/>
  <c r="AD68" i="10"/>
  <c r="BF68" i="10" s="1"/>
  <c r="BF89" i="7"/>
  <c r="BA89" i="7" s="1"/>
  <c r="AD84" i="10"/>
  <c r="BF84" i="10" s="1"/>
  <c r="BF105" i="7"/>
  <c r="BA105" i="7" s="1"/>
  <c r="AD100" i="10"/>
  <c r="BF100" i="10" s="1"/>
  <c r="BF137" i="7"/>
  <c r="BB137" i="7" s="1"/>
  <c r="AD132" i="10"/>
  <c r="BF132" i="10" s="1"/>
  <c r="BF177" i="7"/>
  <c r="AD172" i="10"/>
  <c r="BF172" i="10" s="1"/>
  <c r="BF193" i="7"/>
  <c r="BA193" i="7" s="1"/>
  <c r="AD188" i="10"/>
  <c r="BF188" i="10" s="1"/>
  <c r="BF217" i="7"/>
  <c r="BB217" i="7" s="1"/>
  <c r="AD212" i="10"/>
  <c r="BF212" i="10" s="1"/>
  <c r="BF229" i="7"/>
  <c r="BA229" i="7" s="1"/>
  <c r="AD224" i="10"/>
  <c r="BF224" i="10" s="1"/>
  <c r="BF245" i="7"/>
  <c r="BA245" i="7" s="1"/>
  <c r="AD240" i="10"/>
  <c r="BF240" i="10" s="1"/>
  <c r="BF261" i="7"/>
  <c r="BA261" i="7" s="1"/>
  <c r="AD256" i="10"/>
  <c r="BF256" i="10" s="1"/>
  <c r="BF317" i="7"/>
  <c r="BA317" i="7" s="1"/>
  <c r="AD312" i="10"/>
  <c r="BF312" i="10" s="1"/>
  <c r="AW72" i="10"/>
  <c r="BF23" i="7"/>
  <c r="BA23" i="7" s="1"/>
  <c r="AD18" i="10"/>
  <c r="BF18" i="10" s="1"/>
  <c r="BF35" i="7"/>
  <c r="AD30" i="10"/>
  <c r="BF30" i="10" s="1"/>
  <c r="BF43" i="7"/>
  <c r="BA43" i="7" s="1"/>
  <c r="AD38" i="10"/>
  <c r="BF38" i="10" s="1"/>
  <c r="BF51" i="7"/>
  <c r="BB51" i="7" s="1"/>
  <c r="AD46" i="10"/>
  <c r="BF46" i="10" s="1"/>
  <c r="BF59" i="7"/>
  <c r="BA59" i="7" s="1"/>
  <c r="AD54" i="10"/>
  <c r="BF54" i="10" s="1"/>
  <c r="BF67" i="7"/>
  <c r="BA67" i="7" s="1"/>
  <c r="AD62" i="10"/>
  <c r="BF62" i="10" s="1"/>
  <c r="BF75" i="7"/>
  <c r="BA75" i="7" s="1"/>
  <c r="AD70" i="10"/>
  <c r="BF70" i="10" s="1"/>
  <c r="BF91" i="7"/>
  <c r="BB91" i="7" s="1"/>
  <c r="AD86" i="10"/>
  <c r="BF86" i="10" s="1"/>
  <c r="BF99" i="7"/>
  <c r="BA99" i="7" s="1"/>
  <c r="AD94" i="10"/>
  <c r="BF94" i="10" s="1"/>
  <c r="BF107" i="7"/>
  <c r="BB107" i="7" s="1"/>
  <c r="AD102" i="10"/>
  <c r="BF102" i="10" s="1"/>
  <c r="BF115" i="7"/>
  <c r="BA115" i="7" s="1"/>
  <c r="AD110" i="10"/>
  <c r="BF110" i="10" s="1"/>
  <c r="BF123" i="7"/>
  <c r="BA123" i="7" s="1"/>
  <c r="AD118" i="10"/>
  <c r="BF118" i="10" s="1"/>
  <c r="BF131" i="7"/>
  <c r="BA131" i="7" s="1"/>
  <c r="AD126" i="10"/>
  <c r="BF126" i="10" s="1"/>
  <c r="BF139" i="7"/>
  <c r="BA139" i="7" s="1"/>
  <c r="AD134" i="10"/>
  <c r="BF134" i="10" s="1"/>
  <c r="BF147" i="7"/>
  <c r="BB147" i="7" s="1"/>
  <c r="AD142" i="10"/>
  <c r="BF142" i="10" s="1"/>
  <c r="BF155" i="7"/>
  <c r="BA155" i="7" s="1"/>
  <c r="AD150" i="10"/>
  <c r="BF150" i="10" s="1"/>
  <c r="BF163" i="7"/>
  <c r="BA163" i="7" s="1"/>
  <c r="AD158" i="10"/>
  <c r="BF158" i="10" s="1"/>
  <c r="BF171" i="7"/>
  <c r="AD166" i="10"/>
  <c r="BF166" i="10" s="1"/>
  <c r="BF179" i="7"/>
  <c r="BB179" i="7" s="1"/>
  <c r="AD174" i="10"/>
  <c r="BF174" i="10" s="1"/>
  <c r="BF187" i="7"/>
  <c r="BB187" i="7" s="1"/>
  <c r="AD182" i="10"/>
  <c r="BF182" i="10" s="1"/>
  <c r="BF195" i="7"/>
  <c r="BB195" i="7" s="1"/>
  <c r="AD190" i="10"/>
  <c r="BF190" i="10" s="1"/>
  <c r="BF223" i="7"/>
  <c r="AD218" i="10"/>
  <c r="BF218" i="10" s="1"/>
  <c r="BF231" i="7"/>
  <c r="BA231" i="7" s="1"/>
  <c r="AD226" i="10"/>
  <c r="BF226" i="10" s="1"/>
  <c r="BF239" i="7"/>
  <c r="BA239" i="7" s="1"/>
  <c r="AD234" i="10"/>
  <c r="BF234" i="10" s="1"/>
  <c r="BA247" i="7"/>
  <c r="BF255" i="7"/>
  <c r="BA255" i="7" s="1"/>
  <c r="AD250" i="10"/>
  <c r="BF250" i="10" s="1"/>
  <c r="BF263" i="7"/>
  <c r="BA263" i="7" s="1"/>
  <c r="AD258" i="10"/>
  <c r="BF258" i="10" s="1"/>
  <c r="BF271" i="7"/>
  <c r="BA271" i="7" s="1"/>
  <c r="AD266" i="10"/>
  <c r="BF266" i="10" s="1"/>
  <c r="BF279" i="7"/>
  <c r="AD274" i="10"/>
  <c r="BF274" i="10" s="1"/>
  <c r="BF287" i="7"/>
  <c r="BA287" i="7" s="1"/>
  <c r="AD282" i="10"/>
  <c r="BF282" i="10" s="1"/>
  <c r="BA295" i="7"/>
  <c r="BF303" i="7"/>
  <c r="BA303" i="7" s="1"/>
  <c r="AD298" i="10"/>
  <c r="BF298" i="10" s="1"/>
  <c r="BA311" i="7"/>
  <c r="BC69" i="10"/>
  <c r="BC231" i="10"/>
  <c r="BC207" i="10"/>
  <c r="AD285" i="10"/>
  <c r="BF285" i="10" s="1"/>
  <c r="AD198" i="10"/>
  <c r="BF198" i="10" s="1"/>
  <c r="AD133" i="10"/>
  <c r="BF133" i="10" s="1"/>
  <c r="AD78" i="10"/>
  <c r="BF78" i="10" s="1"/>
  <c r="BF25" i="7"/>
  <c r="BB25" i="7" s="1"/>
  <c r="AD20" i="10"/>
  <c r="BF20" i="10" s="1"/>
  <c r="BF53" i="7"/>
  <c r="BA53" i="7" s="1"/>
  <c r="AD48" i="10"/>
  <c r="BF48" i="10" s="1"/>
  <c r="BF69" i="7"/>
  <c r="BB69" i="7" s="1"/>
  <c r="AD64" i="10"/>
  <c r="BF64" i="10" s="1"/>
  <c r="BF77" i="7"/>
  <c r="BB77" i="7" s="1"/>
  <c r="AD72" i="10"/>
  <c r="BF72" i="10" s="1"/>
  <c r="BF109" i="7"/>
  <c r="BA109" i="7" s="1"/>
  <c r="AD104" i="10"/>
  <c r="BF104" i="10" s="1"/>
  <c r="BF141" i="7"/>
  <c r="AD136" i="10"/>
  <c r="BF136" i="10" s="1"/>
  <c r="BF149" i="7"/>
  <c r="BB149" i="7" s="1"/>
  <c r="AD144" i="10"/>
  <c r="BF144" i="10" s="1"/>
  <c r="BF173" i="7"/>
  <c r="BA173" i="7" s="1"/>
  <c r="AD168" i="10"/>
  <c r="BF168" i="10" s="1"/>
  <c r="BF181" i="7"/>
  <c r="BA181" i="7" s="1"/>
  <c r="AD176" i="10"/>
  <c r="BF176" i="10" s="1"/>
  <c r="BF189" i="7"/>
  <c r="AD184" i="10"/>
  <c r="BF184" i="10" s="1"/>
  <c r="BF233" i="7"/>
  <c r="BB233" i="7" s="1"/>
  <c r="AD228" i="10"/>
  <c r="BF228" i="10" s="1"/>
  <c r="BF257" i="7"/>
  <c r="BB257" i="7" s="1"/>
  <c r="AD252" i="10"/>
  <c r="BF252" i="10" s="1"/>
  <c r="BF273" i="7"/>
  <c r="BB273" i="7" s="1"/>
  <c r="AD268" i="10"/>
  <c r="BF268" i="10" s="1"/>
  <c r="BF281" i="7"/>
  <c r="AD276" i="10"/>
  <c r="BF276" i="10" s="1"/>
  <c r="BF22" i="7"/>
  <c r="BB22" i="7" s="1"/>
  <c r="AD17" i="10"/>
  <c r="BF17" i="10" s="1"/>
  <c r="BF50" i="7"/>
  <c r="BB50" i="7" s="1"/>
  <c r="AD45" i="10"/>
  <c r="BF45" i="10" s="1"/>
  <c r="AH192" i="10"/>
  <c r="AZ192" i="10" s="1"/>
  <c r="AW192" i="10"/>
  <c r="AH184" i="10"/>
  <c r="AZ184" i="10" s="1"/>
  <c r="AW184" i="10"/>
  <c r="AW227" i="10"/>
  <c r="AH227" i="10"/>
  <c r="AZ227" i="10" s="1"/>
  <c r="AW243" i="10"/>
  <c r="AH243" i="10"/>
  <c r="AZ243" i="10" s="1"/>
  <c r="AW259" i="10"/>
  <c r="AH259" i="10"/>
  <c r="AZ259" i="10" s="1"/>
  <c r="AW283" i="10"/>
  <c r="AH283" i="10"/>
  <c r="AZ283" i="10" s="1"/>
  <c r="AW299" i="10"/>
  <c r="AH299" i="10"/>
  <c r="AZ299" i="10" s="1"/>
  <c r="AD152" i="10"/>
  <c r="BF152" i="10" s="1"/>
  <c r="BF21" i="7"/>
  <c r="BB21" i="7" s="1"/>
  <c r="AD16" i="10"/>
  <c r="BF16" i="10" s="1"/>
  <c r="BF57" i="7"/>
  <c r="BB57" i="7" s="1"/>
  <c r="AD52" i="10"/>
  <c r="BF52" i="10" s="1"/>
  <c r="BF65" i="7"/>
  <c r="BB65" i="7" s="1"/>
  <c r="AD60" i="10"/>
  <c r="BF60" i="10" s="1"/>
  <c r="BF81" i="7"/>
  <c r="BB81" i="7" s="1"/>
  <c r="AD76" i="10"/>
  <c r="BF76" i="10" s="1"/>
  <c r="BF97" i="7"/>
  <c r="BB97" i="7" s="1"/>
  <c r="AD92" i="10"/>
  <c r="BF92" i="10" s="1"/>
  <c r="BF113" i="7"/>
  <c r="BA113" i="7" s="1"/>
  <c r="AD108" i="10"/>
  <c r="BF108" i="10" s="1"/>
  <c r="BF129" i="7"/>
  <c r="BB129" i="7" s="1"/>
  <c r="AD124" i="10"/>
  <c r="BF124" i="10" s="1"/>
  <c r="BF161" i="7"/>
  <c r="BA161" i="7" s="1"/>
  <c r="AD156" i="10"/>
  <c r="BF156" i="10" s="1"/>
  <c r="BF221" i="7"/>
  <c r="BB221" i="7" s="1"/>
  <c r="AD216" i="10"/>
  <c r="BF216" i="10" s="1"/>
  <c r="BF237" i="7"/>
  <c r="BA237" i="7" s="1"/>
  <c r="AD232" i="10"/>
  <c r="BF232" i="10" s="1"/>
  <c r="BF277" i="7"/>
  <c r="BB277" i="7" s="1"/>
  <c r="AD272" i="10"/>
  <c r="BF272" i="10" s="1"/>
  <c r="BF285" i="7"/>
  <c r="BB285" i="7" s="1"/>
  <c r="AD280" i="10"/>
  <c r="BF280" i="10" s="1"/>
  <c r="BF293" i="7"/>
  <c r="BB293" i="7" s="1"/>
  <c r="AD288" i="10"/>
  <c r="BF288" i="10" s="1"/>
  <c r="BF20" i="7"/>
  <c r="BA20" i="7" s="1"/>
  <c r="AD15" i="10"/>
  <c r="BF15" i="10" s="1"/>
  <c r="BF32" i="7"/>
  <c r="BA32" i="7" s="1"/>
  <c r="AD27" i="10"/>
  <c r="BF27" i="10" s="1"/>
  <c r="BF40" i="7"/>
  <c r="BB40" i="7" s="1"/>
  <c r="AD35" i="10"/>
  <c r="BF35" i="10" s="1"/>
  <c r="BB35" i="10" s="1"/>
  <c r="BF48" i="7"/>
  <c r="BB48" i="7" s="1"/>
  <c r="AD43" i="10"/>
  <c r="BF43" i="10" s="1"/>
  <c r="BB43" i="10" s="1"/>
  <c r="BF72" i="7"/>
  <c r="BB72" i="7" s="1"/>
  <c r="AD67" i="10"/>
  <c r="BF67" i="10" s="1"/>
  <c r="BA67" i="10" s="1"/>
  <c r="BF80" i="7"/>
  <c r="BB80" i="7" s="1"/>
  <c r="AD75" i="10"/>
  <c r="BF75" i="10" s="1"/>
  <c r="BF88" i="7"/>
  <c r="BA88" i="7" s="1"/>
  <c r="AD83" i="10"/>
  <c r="BF83" i="10" s="1"/>
  <c r="BF96" i="7"/>
  <c r="AD91" i="10"/>
  <c r="BF91" i="10" s="1"/>
  <c r="BF104" i="7"/>
  <c r="BA104" i="7" s="1"/>
  <c r="AD99" i="10"/>
  <c r="BF99" i="10" s="1"/>
  <c r="BF112" i="7"/>
  <c r="BA112" i="7" s="1"/>
  <c r="AD107" i="10"/>
  <c r="BF107" i="10" s="1"/>
  <c r="BF128" i="7"/>
  <c r="BA128" i="7" s="1"/>
  <c r="AD123" i="10"/>
  <c r="BF123" i="10" s="1"/>
  <c r="BF136" i="7"/>
  <c r="BA136" i="7" s="1"/>
  <c r="AD131" i="10"/>
  <c r="BF131" i="10" s="1"/>
  <c r="BF144" i="7"/>
  <c r="BB144" i="7" s="1"/>
  <c r="AD139" i="10"/>
  <c r="BF139" i="10" s="1"/>
  <c r="BF152" i="7"/>
  <c r="BA152" i="7" s="1"/>
  <c r="AD147" i="10"/>
  <c r="BF147" i="10" s="1"/>
  <c r="BF160" i="7"/>
  <c r="BA160" i="7" s="1"/>
  <c r="AD155" i="10"/>
  <c r="BF155" i="10" s="1"/>
  <c r="BF168" i="7"/>
  <c r="BB168" i="7" s="1"/>
  <c r="AD163" i="10"/>
  <c r="BF163" i="10" s="1"/>
  <c r="BF176" i="7"/>
  <c r="BA176" i="7" s="1"/>
  <c r="AD171" i="10"/>
  <c r="BF171" i="10" s="1"/>
  <c r="BB171" i="10" s="1"/>
  <c r="BF184" i="7"/>
  <c r="BB184" i="7" s="1"/>
  <c r="AD179" i="10"/>
  <c r="BF179" i="10" s="1"/>
  <c r="BF200" i="7"/>
  <c r="BB200" i="7" s="1"/>
  <c r="AD195" i="10"/>
  <c r="BF195" i="10" s="1"/>
  <c r="BF208" i="7"/>
  <c r="BB208" i="7" s="1"/>
  <c r="AD203" i="10"/>
  <c r="BF203" i="10" s="1"/>
  <c r="BF216" i="7"/>
  <c r="BA216" i="7" s="1"/>
  <c r="AD211" i="10"/>
  <c r="BF211" i="10" s="1"/>
  <c r="BF220" i="7"/>
  <c r="BB220" i="7" s="1"/>
  <c r="AD215" i="10"/>
  <c r="BF215" i="10" s="1"/>
  <c r="BF228" i="7"/>
  <c r="BA228" i="7" s="1"/>
  <c r="AD223" i="10"/>
  <c r="BF223" i="10" s="1"/>
  <c r="BF244" i="7"/>
  <c r="BB244" i="7" s="1"/>
  <c r="AD239" i="10"/>
  <c r="BF239" i="10" s="1"/>
  <c r="BF252" i="7"/>
  <c r="BB252" i="7" s="1"/>
  <c r="AD247" i="10"/>
  <c r="BF247" i="10" s="1"/>
  <c r="BF260" i="7"/>
  <c r="BB260" i="7" s="1"/>
  <c r="AD255" i="10"/>
  <c r="BF255" i="10" s="1"/>
  <c r="BF276" i="7"/>
  <c r="BA276" i="7" s="1"/>
  <c r="AD271" i="10"/>
  <c r="BF271" i="10" s="1"/>
  <c r="BF284" i="7"/>
  <c r="AD279" i="10"/>
  <c r="BF279" i="10" s="1"/>
  <c r="BF292" i="7"/>
  <c r="BB292" i="7" s="1"/>
  <c r="AD287" i="10"/>
  <c r="BF287" i="10" s="1"/>
  <c r="BF300" i="7"/>
  <c r="BA300" i="7" s="1"/>
  <c r="AD295" i="10"/>
  <c r="BF295" i="10" s="1"/>
  <c r="BF308" i="7"/>
  <c r="BA308" i="7" s="1"/>
  <c r="AD303" i="10"/>
  <c r="BF303" i="10" s="1"/>
  <c r="BD21" i="10"/>
  <c r="BC37" i="10"/>
  <c r="AW48" i="10"/>
  <c r="AW56" i="10"/>
  <c r="AW144" i="10"/>
  <c r="AW212" i="10"/>
  <c r="AH212" i="10"/>
  <c r="AZ212" i="10" s="1"/>
  <c r="AW204" i="10"/>
  <c r="AH204" i="10"/>
  <c r="AZ204" i="10" s="1"/>
  <c r="AW196" i="10"/>
  <c r="AH196" i="10"/>
  <c r="AZ196" i="10" s="1"/>
  <c r="AH188" i="10"/>
  <c r="AZ188" i="10" s="1"/>
  <c r="AW188" i="10"/>
  <c r="AW180" i="10"/>
  <c r="AH180" i="10"/>
  <c r="AZ180" i="10" s="1"/>
  <c r="AW172" i="10"/>
  <c r="AH172" i="10"/>
  <c r="AZ172" i="10" s="1"/>
  <c r="AW164" i="10"/>
  <c r="AH164" i="10"/>
  <c r="AZ164" i="10" s="1"/>
  <c r="AW148" i="10"/>
  <c r="AH148" i="10"/>
  <c r="AZ148" i="10" s="1"/>
  <c r="AW140" i="10"/>
  <c r="AH140" i="10"/>
  <c r="AZ140" i="10" s="1"/>
  <c r="AW132" i="10"/>
  <c r="AH132" i="10"/>
  <c r="AZ132" i="10" s="1"/>
  <c r="AW116" i="10"/>
  <c r="AH116" i="10"/>
  <c r="AZ116" i="10" s="1"/>
  <c r="AW108" i="10"/>
  <c r="AH108" i="10"/>
  <c r="AZ108" i="10" s="1"/>
  <c r="AW100" i="10"/>
  <c r="AH100" i="10"/>
  <c r="AZ100" i="10" s="1"/>
  <c r="AW92" i="10"/>
  <c r="AH92" i="10"/>
  <c r="AZ92" i="10" s="1"/>
  <c r="AW84" i="10"/>
  <c r="AH84" i="10"/>
  <c r="AZ84" i="10" s="1"/>
  <c r="AW76" i="10"/>
  <c r="AH76" i="10"/>
  <c r="AZ76" i="10" s="1"/>
  <c r="AW44" i="10"/>
  <c r="AH44" i="10"/>
  <c r="AZ44" i="10" s="1"/>
  <c r="AW36" i="10"/>
  <c r="AH36" i="10"/>
  <c r="AZ36" i="10" s="1"/>
  <c r="AW215" i="10"/>
  <c r="AH215" i="10"/>
  <c r="AZ215" i="10" s="1"/>
  <c r="AW223" i="10"/>
  <c r="AH223" i="10"/>
  <c r="AZ223" i="10" s="1"/>
  <c r="AW239" i="10"/>
  <c r="AH239" i="10"/>
  <c r="AZ239" i="10" s="1"/>
  <c r="AW247" i="10"/>
  <c r="AH247" i="10"/>
  <c r="AZ247" i="10" s="1"/>
  <c r="AW255" i="10"/>
  <c r="AH255" i="10"/>
  <c r="AZ255" i="10" s="1"/>
  <c r="AW263" i="10"/>
  <c r="AH263" i="10"/>
  <c r="AZ263" i="10" s="1"/>
  <c r="AW271" i="10"/>
  <c r="AH271" i="10"/>
  <c r="AZ271" i="10" s="1"/>
  <c r="AW279" i="10"/>
  <c r="AH279" i="10"/>
  <c r="AZ279" i="10" s="1"/>
  <c r="AW287" i="10"/>
  <c r="AH287" i="10"/>
  <c r="AZ287" i="10" s="1"/>
  <c r="AW303" i="10"/>
  <c r="AH303" i="10"/>
  <c r="AZ303" i="10" s="1"/>
  <c r="AW311" i="10"/>
  <c r="AH311" i="10"/>
  <c r="AZ311" i="10" s="1"/>
  <c r="BD143" i="10"/>
  <c r="BC143" i="10"/>
  <c r="BC79" i="10"/>
  <c r="BD79" i="10"/>
  <c r="AD242" i="10"/>
  <c r="BF242" i="10" s="1"/>
  <c r="AD189" i="10"/>
  <c r="BF189" i="10" s="1"/>
  <c r="AD125" i="10"/>
  <c r="BF125" i="10" s="1"/>
  <c r="AD59" i="10"/>
  <c r="BF59" i="10" s="1"/>
  <c r="AH231" i="10"/>
  <c r="AZ231" i="10" s="1"/>
  <c r="AH176" i="10"/>
  <c r="AZ176" i="10" s="1"/>
  <c r="BF183" i="7"/>
  <c r="BB183" i="7" s="1"/>
  <c r="AD178" i="10"/>
  <c r="BF178" i="10" s="1"/>
  <c r="BF191" i="7"/>
  <c r="BA191" i="7" s="1"/>
  <c r="AD186" i="10"/>
  <c r="BF186" i="10" s="1"/>
  <c r="BF199" i="7"/>
  <c r="BA199" i="7" s="1"/>
  <c r="AD194" i="10"/>
  <c r="BF194" i="10" s="1"/>
  <c r="BF215" i="7"/>
  <c r="BA215" i="7" s="1"/>
  <c r="AD210" i="10"/>
  <c r="BF210" i="10" s="1"/>
  <c r="BF219" i="7"/>
  <c r="BA219" i="7" s="1"/>
  <c r="AD214" i="10"/>
  <c r="BF214" i="10" s="1"/>
  <c r="BF235" i="7"/>
  <c r="BB235" i="7" s="1"/>
  <c r="AD230" i="10"/>
  <c r="BF230" i="10" s="1"/>
  <c r="BB243" i="7"/>
  <c r="BF251" i="7"/>
  <c r="BB251" i="7" s="1"/>
  <c r="AD246" i="10"/>
  <c r="BF246" i="10" s="1"/>
  <c r="BB259" i="7"/>
  <c r="BF267" i="7"/>
  <c r="BB267" i="7" s="1"/>
  <c r="AD262" i="10"/>
  <c r="BF262" i="10" s="1"/>
  <c r="BB275" i="7"/>
  <c r="BF283" i="7"/>
  <c r="BB283" i="7" s="1"/>
  <c r="AD278" i="10"/>
  <c r="BF278" i="10" s="1"/>
  <c r="BF291" i="7"/>
  <c r="BB291" i="7" s="1"/>
  <c r="AD286" i="10"/>
  <c r="BF286" i="10" s="1"/>
  <c r="BB299" i="7"/>
  <c r="BB307" i="7"/>
  <c r="BF315" i="7"/>
  <c r="BB315" i="7" s="1"/>
  <c r="AD310" i="10"/>
  <c r="BF310" i="10" s="1"/>
  <c r="AW211" i="10"/>
  <c r="AH211" i="10"/>
  <c r="AZ211" i="10" s="1"/>
  <c r="AH203" i="10"/>
  <c r="AZ203" i="10" s="1"/>
  <c r="AH187" i="10"/>
  <c r="AZ187" i="10" s="1"/>
  <c r="AW187" i="10"/>
  <c r="AH179" i="10"/>
  <c r="AZ179" i="10" s="1"/>
  <c r="AW171" i="10"/>
  <c r="AH171" i="10"/>
  <c r="AZ171" i="10" s="1"/>
  <c r="AH163" i="10"/>
  <c r="AZ163" i="10" s="1"/>
  <c r="AW163" i="10"/>
  <c r="AH155" i="10"/>
  <c r="AZ155" i="10" s="1"/>
  <c r="AH147" i="10"/>
  <c r="AZ147" i="10" s="1"/>
  <c r="AW147" i="10"/>
  <c r="AH139" i="10"/>
  <c r="AZ139" i="10" s="1"/>
  <c r="AH131" i="10"/>
  <c r="AZ131" i="10" s="1"/>
  <c r="AW131" i="10"/>
  <c r="AH123" i="10"/>
  <c r="AZ123" i="10" s="1"/>
  <c r="AW115" i="10"/>
  <c r="AH115" i="10"/>
  <c r="AZ115" i="10" s="1"/>
  <c r="AH107" i="10"/>
  <c r="AZ107" i="10" s="1"/>
  <c r="AW107" i="10"/>
  <c r="AW99" i="10"/>
  <c r="AH99" i="10"/>
  <c r="AZ99" i="10" s="1"/>
  <c r="AH91" i="10"/>
  <c r="AZ91" i="10" s="1"/>
  <c r="AW91" i="10"/>
  <c r="AW83" i="10"/>
  <c r="AH83" i="10"/>
  <c r="AZ83" i="10" s="1"/>
  <c r="AW75" i="10"/>
  <c r="AH75" i="10"/>
  <c r="AZ75" i="10" s="1"/>
  <c r="AH67" i="10"/>
  <c r="AZ67" i="10" s="1"/>
  <c r="AW59" i="10"/>
  <c r="AH59" i="10"/>
  <c r="AZ59" i="10" s="1"/>
  <c r="AW43" i="10"/>
  <c r="AH43" i="10"/>
  <c r="AZ43" i="10" s="1"/>
  <c r="AH35" i="10"/>
  <c r="AZ35" i="10" s="1"/>
  <c r="AW35" i="10"/>
  <c r="AW27" i="10"/>
  <c r="AH27" i="10"/>
  <c r="AZ27" i="10" s="1"/>
  <c r="AH19" i="10"/>
  <c r="AZ19" i="10" s="1"/>
  <c r="AW216" i="10"/>
  <c r="AH216" i="10"/>
  <c r="AZ216" i="10" s="1"/>
  <c r="AH224" i="10"/>
  <c r="AZ224" i="10" s="1"/>
  <c r="AW224" i="10"/>
  <c r="AW240" i="10"/>
  <c r="AH240" i="10"/>
  <c r="AZ240" i="10" s="1"/>
  <c r="AH248" i="10"/>
  <c r="AZ248" i="10" s="1"/>
  <c r="AW248" i="10"/>
  <c r="AW256" i="10"/>
  <c r="AH256" i="10"/>
  <c r="AZ256" i="10" s="1"/>
  <c r="AW272" i="10"/>
  <c r="AH272" i="10"/>
  <c r="AZ272" i="10" s="1"/>
  <c r="AH280" i="10"/>
  <c r="AZ280" i="10" s="1"/>
  <c r="AW280" i="10"/>
  <c r="AH288" i="10"/>
  <c r="AZ288" i="10" s="1"/>
  <c r="AW312" i="10"/>
  <c r="AH312" i="10"/>
  <c r="AZ312" i="10" s="1"/>
  <c r="BC301" i="10"/>
  <c r="AD202" i="10"/>
  <c r="BF202" i="10" s="1"/>
  <c r="AD302" i="10"/>
  <c r="BF302" i="10" s="1"/>
  <c r="BC216" i="10"/>
  <c r="AD238" i="10"/>
  <c r="BF238" i="10" s="1"/>
  <c r="AW288" i="10"/>
  <c r="BC311" i="10"/>
  <c r="BC303" i="10"/>
  <c r="BC295" i="10"/>
  <c r="BC287" i="10"/>
  <c r="BC279" i="10"/>
  <c r="BC271" i="10"/>
  <c r="BA271" i="10" s="1"/>
  <c r="BC263" i="10"/>
  <c r="BC255" i="10"/>
  <c r="BC247" i="10"/>
  <c r="BC239" i="10"/>
  <c r="BC215" i="10"/>
  <c r="AD254" i="10"/>
  <c r="BF254" i="10" s="1"/>
  <c r="BF30" i="7"/>
  <c r="AD25" i="10"/>
  <c r="BF25" i="10" s="1"/>
  <c r="BF36" i="7"/>
  <c r="BA36" i="7" s="1"/>
  <c r="AD31" i="10"/>
  <c r="BF31" i="10" s="1"/>
  <c r="BF60" i="7"/>
  <c r="BA60" i="7" s="1"/>
  <c r="AD55" i="10"/>
  <c r="BF55" i="10" s="1"/>
  <c r="BF68" i="7"/>
  <c r="BB68" i="7" s="1"/>
  <c r="AD63" i="10"/>
  <c r="BF63" i="10" s="1"/>
  <c r="BF76" i="7"/>
  <c r="BB76" i="7" s="1"/>
  <c r="AD71" i="10"/>
  <c r="BF71" i="10" s="1"/>
  <c r="BF100" i="7"/>
  <c r="BB100" i="7" s="1"/>
  <c r="AD95" i="10"/>
  <c r="BF95" i="10" s="1"/>
  <c r="BF124" i="7"/>
  <c r="BB124" i="7" s="1"/>
  <c r="AD119" i="10"/>
  <c r="BF119" i="10" s="1"/>
  <c r="BF132" i="7"/>
  <c r="BB132" i="7" s="1"/>
  <c r="AD127" i="10"/>
  <c r="BF127" i="10" s="1"/>
  <c r="BF140" i="7"/>
  <c r="BA140" i="7" s="1"/>
  <c r="AD135" i="10"/>
  <c r="BF135" i="10" s="1"/>
  <c r="BF164" i="7"/>
  <c r="BB164" i="7" s="1"/>
  <c r="AD159" i="10"/>
  <c r="BF159" i="10" s="1"/>
  <c r="BF188" i="7"/>
  <c r="BA188" i="7" s="1"/>
  <c r="AD183" i="10"/>
  <c r="BF183" i="10" s="1"/>
  <c r="BF196" i="7"/>
  <c r="BB196" i="7" s="1"/>
  <c r="AD191" i="10"/>
  <c r="BF191" i="10" s="1"/>
  <c r="BF204" i="7"/>
  <c r="AD199" i="10"/>
  <c r="BF199" i="10" s="1"/>
  <c r="BF264" i="7"/>
  <c r="BB264" i="7" s="1"/>
  <c r="AD259" i="10"/>
  <c r="BF259" i="10" s="1"/>
  <c r="AW87" i="10"/>
  <c r="AW178" i="10"/>
  <c r="AH178" i="10"/>
  <c r="AZ178" i="10" s="1"/>
  <c r="AW162" i="10"/>
  <c r="AH162" i="10"/>
  <c r="AZ162" i="10" s="1"/>
  <c r="AW66" i="10"/>
  <c r="AH66" i="10"/>
  <c r="AZ66" i="10" s="1"/>
  <c r="AW58" i="10"/>
  <c r="AH58" i="10"/>
  <c r="AZ58" i="10" s="1"/>
  <c r="AH217" i="10"/>
  <c r="AZ217" i="10" s="1"/>
  <c r="AW225" i="10"/>
  <c r="AH225" i="10"/>
  <c r="AZ225" i="10" s="1"/>
  <c r="AW233" i="10"/>
  <c r="AH233" i="10"/>
  <c r="AZ233" i="10" s="1"/>
  <c r="AW257" i="10"/>
  <c r="AH257" i="10"/>
  <c r="AZ257" i="10" s="1"/>
  <c r="AW281" i="10"/>
  <c r="AH281" i="10"/>
  <c r="AZ281" i="10" s="1"/>
  <c r="AW289" i="10"/>
  <c r="AH289" i="10"/>
  <c r="AZ289" i="10" s="1"/>
  <c r="AW297" i="10"/>
  <c r="AH297" i="10"/>
  <c r="AZ297" i="10" s="1"/>
  <c r="BC293" i="10"/>
  <c r="BC285" i="10"/>
  <c r="BC277" i="10"/>
  <c r="BC269" i="10"/>
  <c r="BC261" i="10"/>
  <c r="BC245" i="10"/>
  <c r="BC237" i="10"/>
  <c r="BC229" i="10"/>
  <c r="BC221" i="10"/>
  <c r="BC213" i="10"/>
  <c r="BC205" i="10"/>
  <c r="BC173" i="10"/>
  <c r="BC141" i="10"/>
  <c r="BC125" i="10"/>
  <c r="BC109" i="10"/>
  <c r="BC77" i="10"/>
  <c r="BC61" i="10"/>
  <c r="BC45" i="10"/>
  <c r="BC174" i="10"/>
  <c r="AD251" i="10"/>
  <c r="BF251" i="10" s="1"/>
  <c r="AD219" i="10"/>
  <c r="BF219" i="10" s="1"/>
  <c r="AD167" i="10"/>
  <c r="BF167" i="10" s="1"/>
  <c r="AD39" i="10"/>
  <c r="BF39" i="10" s="1"/>
  <c r="AH29" i="10"/>
  <c r="AZ29" i="10" s="1"/>
  <c r="AH302" i="10"/>
  <c r="AZ302" i="10" s="1"/>
  <c r="AH174" i="10"/>
  <c r="AZ174" i="10" s="1"/>
  <c r="AW207" i="10"/>
  <c r="AH207" i="10"/>
  <c r="AZ207" i="10" s="1"/>
  <c r="AW220" i="10"/>
  <c r="AH220" i="10"/>
  <c r="AZ220" i="10" s="1"/>
  <c r="AH228" i="10"/>
  <c r="AZ228" i="10" s="1"/>
  <c r="AW228" i="10"/>
  <c r="AW236" i="10"/>
  <c r="AH236" i="10"/>
  <c r="AZ236" i="10" s="1"/>
  <c r="AH244" i="10"/>
  <c r="AZ244" i="10" s="1"/>
  <c r="AW244" i="10"/>
  <c r="AH252" i="10"/>
  <c r="AZ252" i="10" s="1"/>
  <c r="AW252" i="10"/>
  <c r="AW260" i="10"/>
  <c r="AH260" i="10"/>
  <c r="AZ260" i="10" s="1"/>
  <c r="AW268" i="10"/>
  <c r="AH268" i="10"/>
  <c r="AZ268" i="10" s="1"/>
  <c r="AW276" i="10"/>
  <c r="AH276" i="10"/>
  <c r="AZ276" i="10" s="1"/>
  <c r="AH284" i="10"/>
  <c r="AZ284" i="10" s="1"/>
  <c r="AW284" i="10"/>
  <c r="AH292" i="10"/>
  <c r="AZ292" i="10" s="1"/>
  <c r="AW300" i="10"/>
  <c r="AH300" i="10"/>
  <c r="AZ300" i="10" s="1"/>
  <c r="AW308" i="10"/>
  <c r="AH308" i="10"/>
  <c r="AZ308" i="10" s="1"/>
  <c r="AD299" i="10"/>
  <c r="BF299" i="10" s="1"/>
  <c r="BB299" i="10" s="1"/>
  <c r="AD267" i="10"/>
  <c r="BF267" i="10" s="1"/>
  <c r="AD87" i="10"/>
  <c r="BF87" i="10" s="1"/>
  <c r="AH222" i="10"/>
  <c r="AZ222" i="10" s="1"/>
  <c r="AH142" i="10"/>
  <c r="AZ142" i="10" s="1"/>
  <c r="AH110" i="10"/>
  <c r="AZ110" i="10" s="1"/>
  <c r="AH77" i="10"/>
  <c r="AZ77" i="10" s="1"/>
  <c r="AW217" i="10"/>
  <c r="AW206" i="10"/>
  <c r="AH206" i="10"/>
  <c r="AZ206" i="10" s="1"/>
  <c r="AW198" i="10"/>
  <c r="AH198" i="10"/>
  <c r="AZ198" i="10" s="1"/>
  <c r="AW190" i="10"/>
  <c r="AH190" i="10"/>
  <c r="AZ190" i="10" s="1"/>
  <c r="AW166" i="10"/>
  <c r="AH166" i="10"/>
  <c r="AZ166" i="10" s="1"/>
  <c r="AW150" i="10"/>
  <c r="AH150" i="10"/>
  <c r="AZ150" i="10" s="1"/>
  <c r="AW134" i="10"/>
  <c r="AH134" i="10"/>
  <c r="AZ134" i="10" s="1"/>
  <c r="AW118" i="10"/>
  <c r="AH118" i="10"/>
  <c r="AZ118" i="10" s="1"/>
  <c r="AW102" i="10"/>
  <c r="AH102" i="10"/>
  <c r="AZ102" i="10" s="1"/>
  <c r="AW86" i="10"/>
  <c r="AH86" i="10"/>
  <c r="AZ86" i="10" s="1"/>
  <c r="AW78" i="10"/>
  <c r="AH78" i="10"/>
  <c r="AZ78" i="10" s="1"/>
  <c r="AW70" i="10"/>
  <c r="AH70" i="10"/>
  <c r="AZ70" i="10" s="1"/>
  <c r="AW62" i="10"/>
  <c r="AH62" i="10"/>
  <c r="AZ62" i="10" s="1"/>
  <c r="AW54" i="10"/>
  <c r="AH54" i="10"/>
  <c r="AZ54" i="10" s="1"/>
  <c r="AW30" i="10"/>
  <c r="AH30" i="10"/>
  <c r="AZ30" i="10" s="1"/>
  <c r="AW221" i="10"/>
  <c r="AH221" i="10"/>
  <c r="AZ221" i="10" s="1"/>
  <c r="AW253" i="10"/>
  <c r="AH253" i="10"/>
  <c r="AZ253" i="10" s="1"/>
  <c r="AH261" i="10"/>
  <c r="AZ261" i="10" s="1"/>
  <c r="AW261" i="10"/>
  <c r="AW285" i="10"/>
  <c r="AH285" i="10"/>
  <c r="AZ285" i="10" s="1"/>
  <c r="AH309" i="10"/>
  <c r="AZ309" i="10" s="1"/>
  <c r="BC16" i="10"/>
  <c r="AD235" i="10"/>
  <c r="BF235" i="10" s="1"/>
  <c r="AD103" i="10"/>
  <c r="BF103" i="10" s="1"/>
  <c r="AH38" i="10"/>
  <c r="AZ38" i="10" s="1"/>
  <c r="AH293" i="10"/>
  <c r="AZ293" i="10" s="1"/>
  <c r="AH238" i="10"/>
  <c r="AZ238" i="10" s="1"/>
  <c r="AH165" i="10"/>
  <c r="AZ165" i="10" s="1"/>
  <c r="AW245" i="10"/>
  <c r="AW197" i="10"/>
  <c r="AH197" i="10"/>
  <c r="AZ197" i="10" s="1"/>
  <c r="AW181" i="10"/>
  <c r="AH181" i="10"/>
  <c r="AZ181" i="10" s="1"/>
  <c r="AW157" i="10"/>
  <c r="AH157" i="10"/>
  <c r="AZ157" i="10" s="1"/>
  <c r="AW149" i="10"/>
  <c r="AH149" i="10"/>
  <c r="AZ149" i="10" s="1"/>
  <c r="AW141" i="10"/>
  <c r="AH141" i="10"/>
  <c r="AZ141" i="10" s="1"/>
  <c r="AW133" i="10"/>
  <c r="AH133" i="10"/>
  <c r="AZ133" i="10" s="1"/>
  <c r="AW125" i="10"/>
  <c r="AH125" i="10"/>
  <c r="AZ125" i="10" s="1"/>
  <c r="AW109" i="10"/>
  <c r="AH109" i="10"/>
  <c r="AZ109" i="10" s="1"/>
  <c r="AW101" i="10"/>
  <c r="AH101" i="10"/>
  <c r="AZ101" i="10" s="1"/>
  <c r="AW93" i="10"/>
  <c r="AH93" i="10"/>
  <c r="AZ93" i="10" s="1"/>
  <c r="AW85" i="10"/>
  <c r="AH85" i="10"/>
  <c r="AZ85" i="10" s="1"/>
  <c r="AW69" i="10"/>
  <c r="AH69" i="10"/>
  <c r="AZ69" i="10" s="1"/>
  <c r="AW61" i="10"/>
  <c r="AH61" i="10"/>
  <c r="AZ61" i="10" s="1"/>
  <c r="AW45" i="10"/>
  <c r="AH45" i="10"/>
  <c r="AZ45" i="10" s="1"/>
  <c r="AW230" i="10"/>
  <c r="AH230" i="10"/>
  <c r="AZ230" i="10" s="1"/>
  <c r="AH254" i="10"/>
  <c r="AZ254" i="10" s="1"/>
  <c r="AW254" i="10"/>
  <c r="AW270" i="10"/>
  <c r="AH270" i="10"/>
  <c r="AZ270" i="10" s="1"/>
  <c r="AW294" i="10"/>
  <c r="AH294" i="10"/>
  <c r="AZ294" i="10" s="1"/>
  <c r="BC312" i="10"/>
  <c r="BC304" i="10"/>
  <c r="BC296" i="10"/>
  <c r="BC288" i="10"/>
  <c r="BC280" i="10"/>
  <c r="BC272" i="10"/>
  <c r="BC264" i="10"/>
  <c r="BC256" i="10"/>
  <c r="BC248" i="10"/>
  <c r="BB248" i="10" s="1"/>
  <c r="BC240" i="10"/>
  <c r="BC232" i="10"/>
  <c r="BC224" i="10"/>
  <c r="AD307" i="10"/>
  <c r="BF307" i="10" s="1"/>
  <c r="AD275" i="10"/>
  <c r="BF275" i="10" s="1"/>
  <c r="AD175" i="10"/>
  <c r="BF175" i="10" s="1"/>
  <c r="AD47" i="10"/>
  <c r="BF47" i="10" s="1"/>
  <c r="AH310" i="10"/>
  <c r="AZ310" i="10" s="1"/>
  <c r="AH273" i="10"/>
  <c r="AZ273" i="10" s="1"/>
  <c r="AH237" i="10"/>
  <c r="AZ237" i="10" s="1"/>
  <c r="AH182" i="10"/>
  <c r="AZ182" i="10" s="1"/>
  <c r="AH138" i="10"/>
  <c r="AZ138" i="10" s="1"/>
  <c r="AH106" i="10"/>
  <c r="AZ106" i="10" s="1"/>
  <c r="AW262" i="10"/>
  <c r="BE315" i="10"/>
  <c r="BB314" i="10"/>
  <c r="Z315" i="10"/>
  <c r="BD20" i="10"/>
  <c r="BC23" i="10"/>
  <c r="BC52" i="10"/>
  <c r="BC108" i="10"/>
  <c r="BD111" i="10"/>
  <c r="BD152" i="10"/>
  <c r="BC110" i="10"/>
  <c r="BC127" i="10"/>
  <c r="BC172" i="10"/>
  <c r="BC180" i="10"/>
  <c r="BC191" i="10"/>
  <c r="BC208" i="10"/>
  <c r="BC200" i="10"/>
  <c r="BC192" i="10"/>
  <c r="BC184" i="10"/>
  <c r="BC176" i="10"/>
  <c r="BC168" i="10"/>
  <c r="BC160" i="10"/>
  <c r="BC144" i="10"/>
  <c r="BC136" i="10"/>
  <c r="BC128" i="10"/>
  <c r="BC120" i="10"/>
  <c r="BC112" i="10"/>
  <c r="BC104" i="10"/>
  <c r="BC96" i="10"/>
  <c r="BC88" i="10"/>
  <c r="BC80" i="10"/>
  <c r="BC72" i="10"/>
  <c r="BC64" i="10"/>
  <c r="BC56" i="10"/>
  <c r="BC48" i="10"/>
  <c r="BC40" i="10"/>
  <c r="BC32" i="10"/>
  <c r="BC24" i="10"/>
  <c r="BC199" i="10"/>
  <c r="BC183" i="10"/>
  <c r="BC175" i="10"/>
  <c r="BC167" i="10"/>
  <c r="BC159" i="10"/>
  <c r="BC151" i="10"/>
  <c r="BC135" i="10"/>
  <c r="BC119" i="10"/>
  <c r="BC103" i="10"/>
  <c r="BC95" i="10"/>
  <c r="BC87" i="10"/>
  <c r="BC71" i="10"/>
  <c r="BC63" i="10"/>
  <c r="BC55" i="10"/>
  <c r="BC47" i="10"/>
  <c r="BC39" i="10"/>
  <c r="BC31" i="10"/>
  <c r="Q315" i="10"/>
  <c r="V315" i="10"/>
  <c r="AH14" i="10"/>
  <c r="AZ14" i="10" s="1"/>
  <c r="AW28" i="10"/>
  <c r="AW37" i="10"/>
  <c r="T315" i="10"/>
  <c r="AB315" i="10"/>
  <c r="BA227" i="7"/>
  <c r="BB319" i="7"/>
  <c r="BB227" i="7"/>
  <c r="BA243" i="7"/>
  <c r="BB247" i="7"/>
  <c r="BA259" i="7"/>
  <c r="BA275" i="7"/>
  <c r="BB295" i="7"/>
  <c r="BA299" i="7"/>
  <c r="BA307" i="7"/>
  <c r="BB311" i="7"/>
  <c r="BB226" i="7"/>
  <c r="BA253" i="7"/>
  <c r="BB253" i="7"/>
  <c r="BA269" i="7"/>
  <c r="BB269" i="7"/>
  <c r="BB309" i="7"/>
  <c r="BA309" i="7"/>
  <c r="BB258" i="7"/>
  <c r="BB290" i="7"/>
  <c r="BB298" i="7"/>
  <c r="BB316" i="7"/>
  <c r="BA316" i="7"/>
  <c r="BA224" i="7"/>
  <c r="BA240" i="7"/>
  <c r="BA248" i="7"/>
  <c r="BA256" i="7"/>
  <c r="BA272" i="7"/>
  <c r="BA280" i="7"/>
  <c r="BA304" i="7"/>
  <c r="BA312" i="7"/>
  <c r="BA226" i="7"/>
  <c r="BA258" i="7"/>
  <c r="BA290" i="7"/>
  <c r="BA298" i="7"/>
  <c r="BB56" i="7"/>
  <c r="BA28" i="7"/>
  <c r="BB180" i="7"/>
  <c r="BA44" i="7"/>
  <c r="BA52" i="7"/>
  <c r="BA319" i="7"/>
  <c r="BB203" i="7"/>
  <c r="BA207" i="7"/>
  <c r="BB174" i="7"/>
  <c r="BB166" i="7"/>
  <c r="BA119" i="7"/>
  <c r="BB28" i="7"/>
  <c r="BB44" i="7"/>
  <c r="BA180" i="7"/>
  <c r="BA203" i="7"/>
  <c r="BA211" i="7"/>
  <c r="BB52" i="7"/>
  <c r="BA83" i="7"/>
  <c r="BA93" i="7"/>
  <c r="BB47" i="7"/>
  <c r="BA47" i="7"/>
  <c r="AD320" i="7"/>
  <c r="AA324" i="7" s="1"/>
  <c r="BB156" i="7"/>
  <c r="BA156" i="7"/>
  <c r="BB108" i="7"/>
  <c r="BA108" i="7"/>
  <c r="BA157" i="7"/>
  <c r="BA194" i="7"/>
  <c r="BB194" i="7"/>
  <c r="BB64" i="7"/>
  <c r="BA64" i="7"/>
  <c r="BB138" i="7"/>
  <c r="BB101" i="7"/>
  <c r="BA101" i="7"/>
  <c r="BB83" i="7"/>
  <c r="BB92" i="7"/>
  <c r="BA92" i="7"/>
  <c r="BB211" i="7"/>
  <c r="BA130" i="7"/>
  <c r="BB130" i="7"/>
  <c r="BB172" i="7"/>
  <c r="BA172" i="7"/>
  <c r="BB46" i="7"/>
  <c r="BA46" i="7"/>
  <c r="BA174" i="7"/>
  <c r="BB207" i="7"/>
  <c r="BB157" i="7"/>
  <c r="BA137" i="7"/>
  <c r="BA138" i="7"/>
  <c r="BB93" i="7"/>
  <c r="BB119" i="7"/>
  <c r="BA166" i="7"/>
  <c r="BB145" i="10" l="1"/>
  <c r="BB259" i="10"/>
  <c r="BB203" i="10"/>
  <c r="BA131" i="10"/>
  <c r="BA114" i="10"/>
  <c r="BA100" i="10"/>
  <c r="BA307" i="10"/>
  <c r="BA243" i="10"/>
  <c r="BB212" i="10"/>
  <c r="BB223" i="10"/>
  <c r="BA241" i="10"/>
  <c r="BA179" i="10"/>
  <c r="BB115" i="10"/>
  <c r="BA212" i="10"/>
  <c r="BA169" i="10"/>
  <c r="BA291" i="10"/>
  <c r="BB30" i="10"/>
  <c r="BB165" i="10"/>
  <c r="BB215" i="7"/>
  <c r="BB133" i="7"/>
  <c r="BB42" i="7"/>
  <c r="BB267" i="10"/>
  <c r="BA265" i="10"/>
  <c r="BA202" i="7"/>
  <c r="BB251" i="10"/>
  <c r="BB162" i="7"/>
  <c r="BB249" i="10"/>
  <c r="BA59" i="10"/>
  <c r="BA198" i="10"/>
  <c r="BA306" i="10"/>
  <c r="BA82" i="7"/>
  <c r="BB195" i="10"/>
  <c r="BB123" i="10"/>
  <c r="BB317" i="7"/>
  <c r="BB230" i="7"/>
  <c r="BB113" i="10"/>
  <c r="BB51" i="10"/>
  <c r="BA223" i="10"/>
  <c r="BA107" i="10"/>
  <c r="BB75" i="10"/>
  <c r="BA27" i="10"/>
  <c r="BA187" i="10"/>
  <c r="BA147" i="10"/>
  <c r="BA263" i="10"/>
  <c r="BA306" i="7"/>
  <c r="BA155" i="10"/>
  <c r="BB83" i="10"/>
  <c r="BB258" i="10"/>
  <c r="BB188" i="10"/>
  <c r="BB148" i="10"/>
  <c r="BB36" i="10"/>
  <c r="BB53" i="10"/>
  <c r="BB119" i="10"/>
  <c r="BA297" i="10"/>
  <c r="BB227" i="10"/>
  <c r="BA219" i="10"/>
  <c r="BB99" i="10"/>
  <c r="BA275" i="10"/>
  <c r="BB235" i="10"/>
  <c r="BB163" i="10"/>
  <c r="BB91" i="10"/>
  <c r="BB105" i="10"/>
  <c r="BB41" i="10"/>
  <c r="BB283" i="10"/>
  <c r="BA116" i="7"/>
  <c r="BB161" i="10"/>
  <c r="BB289" i="10"/>
  <c r="BA217" i="10"/>
  <c r="BA117" i="10"/>
  <c r="BB169" i="10"/>
  <c r="BB291" i="10"/>
  <c r="BB225" i="10"/>
  <c r="BA245" i="10"/>
  <c r="BB202" i="10"/>
  <c r="BB201" i="10"/>
  <c r="BB266" i="10"/>
  <c r="BB174" i="10"/>
  <c r="BA225" i="10"/>
  <c r="BA100" i="7"/>
  <c r="BA195" i="10"/>
  <c r="BA264" i="7"/>
  <c r="BB110" i="10"/>
  <c r="BB36" i="7"/>
  <c r="BB272" i="10"/>
  <c r="BA308" i="10"/>
  <c r="BB193" i="10"/>
  <c r="BB318" i="7"/>
  <c r="BB250" i="10"/>
  <c r="BA153" i="10"/>
  <c r="BB281" i="10"/>
  <c r="BA244" i="10"/>
  <c r="BA273" i="10"/>
  <c r="BA145" i="10"/>
  <c r="BA266" i="10"/>
  <c r="BB192" i="7"/>
  <c r="BA292" i="7"/>
  <c r="BA249" i="10"/>
  <c r="BA134" i="10"/>
  <c r="BA172" i="10"/>
  <c r="BA122" i="10"/>
  <c r="BA148" i="10"/>
  <c r="BB278" i="10"/>
  <c r="BB217" i="10"/>
  <c r="BB216" i="7"/>
  <c r="BB113" i="7"/>
  <c r="BB180" i="10"/>
  <c r="BA89" i="10"/>
  <c r="BB81" i="10"/>
  <c r="BA81" i="7"/>
  <c r="BB66" i="7"/>
  <c r="BB75" i="7"/>
  <c r="BB98" i="10"/>
  <c r="BB49" i="10"/>
  <c r="BB59" i="10"/>
  <c r="BB33" i="10"/>
  <c r="BA98" i="7"/>
  <c r="BB263" i="7"/>
  <c r="BA313" i="10"/>
  <c r="BB199" i="7"/>
  <c r="BB54" i="7"/>
  <c r="BB266" i="7"/>
  <c r="BA98" i="10"/>
  <c r="BB231" i="10"/>
  <c r="BA193" i="10"/>
  <c r="BA121" i="10"/>
  <c r="BB244" i="10"/>
  <c r="BA221" i="10"/>
  <c r="BB185" i="10"/>
  <c r="BB137" i="10"/>
  <c r="BB73" i="10"/>
  <c r="BB44" i="10"/>
  <c r="BA254" i="10"/>
  <c r="BA85" i="10"/>
  <c r="BB57" i="10"/>
  <c r="BB122" i="10"/>
  <c r="BB90" i="10"/>
  <c r="BB257" i="10"/>
  <c r="BA274" i="10"/>
  <c r="BB50" i="10"/>
  <c r="BA210" i="10"/>
  <c r="BA69" i="7"/>
  <c r="BA87" i="7"/>
  <c r="BA132" i="7"/>
  <c r="BA29" i="7"/>
  <c r="BB55" i="7"/>
  <c r="BB139" i="7"/>
  <c r="BA235" i="10"/>
  <c r="BB133" i="10"/>
  <c r="BA270" i="10"/>
  <c r="BB228" i="7"/>
  <c r="BA149" i="7"/>
  <c r="BB179" i="10"/>
  <c r="BB273" i="10"/>
  <c r="BA17" i="10"/>
  <c r="BA42" i="10"/>
  <c r="BA134" i="7"/>
  <c r="BB88" i="7"/>
  <c r="BA90" i="7"/>
  <c r="BA57" i="7"/>
  <c r="BA68" i="7"/>
  <c r="BA159" i="7"/>
  <c r="BB74" i="7"/>
  <c r="BA252" i="7"/>
  <c r="BB114" i="10"/>
  <c r="BA161" i="10"/>
  <c r="BB240" i="10"/>
  <c r="BB190" i="10"/>
  <c r="BB94" i="10"/>
  <c r="BA54" i="10"/>
  <c r="BA278" i="10"/>
  <c r="BB100" i="10"/>
  <c r="BA175" i="7"/>
  <c r="BB308" i="7"/>
  <c r="BB254" i="10"/>
  <c r="BA167" i="10"/>
  <c r="BA102" i="7"/>
  <c r="BB204" i="10"/>
  <c r="BA106" i="10"/>
  <c r="BB74" i="10"/>
  <c r="BB34" i="10"/>
  <c r="BB61" i="10"/>
  <c r="BB260" i="10"/>
  <c r="BA62" i="10"/>
  <c r="BA222" i="10"/>
  <c r="BA294" i="10"/>
  <c r="BB21" i="10"/>
  <c r="BB151" i="10"/>
  <c r="BB154" i="10"/>
  <c r="BB82" i="10"/>
  <c r="BA115" i="10"/>
  <c r="BA125" i="10"/>
  <c r="BB102" i="10"/>
  <c r="BA210" i="7"/>
  <c r="BB274" i="10"/>
  <c r="BB270" i="10"/>
  <c r="BA252" i="10"/>
  <c r="BB197" i="10"/>
  <c r="BA230" i="10"/>
  <c r="BA29" i="10"/>
  <c r="BB246" i="10"/>
  <c r="BB140" i="10"/>
  <c r="BA153" i="7"/>
  <c r="BA209" i="7"/>
  <c r="BB214" i="7"/>
  <c r="BA196" i="7"/>
  <c r="BA127" i="7"/>
  <c r="BB301" i="7"/>
  <c r="BA36" i="10"/>
  <c r="BB27" i="10"/>
  <c r="BA257" i="10"/>
  <c r="BB70" i="7"/>
  <c r="BA148" i="7"/>
  <c r="BB274" i="7"/>
  <c r="BA270" i="7"/>
  <c r="BA202" i="10"/>
  <c r="BA120" i="7"/>
  <c r="BB62" i="7"/>
  <c r="BA126" i="7"/>
  <c r="BA291" i="7"/>
  <c r="BB238" i="7"/>
  <c r="BB76" i="10"/>
  <c r="BB232" i="7"/>
  <c r="BB164" i="10"/>
  <c r="BB66" i="10"/>
  <c r="BB132" i="10"/>
  <c r="BA58" i="7"/>
  <c r="BA63" i="7"/>
  <c r="BB114" i="7"/>
  <c r="BB115" i="7"/>
  <c r="BA183" i="7"/>
  <c r="BA179" i="7"/>
  <c r="BB302" i="7"/>
  <c r="BA163" i="10"/>
  <c r="BB263" i="10"/>
  <c r="BB210" i="10"/>
  <c r="BB94" i="7"/>
  <c r="BA51" i="7"/>
  <c r="BA267" i="7"/>
  <c r="BB219" i="7"/>
  <c r="BB131" i="10"/>
  <c r="BA81" i="10"/>
  <c r="BB252" i="10"/>
  <c r="BA272" i="10"/>
  <c r="BA229" i="10"/>
  <c r="BA25" i="10"/>
  <c r="BB216" i="10"/>
  <c r="BB28" i="10"/>
  <c r="BB220" i="10"/>
  <c r="BB284" i="10"/>
  <c r="BA279" i="10"/>
  <c r="BA217" i="7"/>
  <c r="BB160" i="7"/>
  <c r="BA167" i="7"/>
  <c r="BB231" i="7"/>
  <c r="BB84" i="10"/>
  <c r="BA164" i="7"/>
  <c r="BB186" i="10"/>
  <c r="BA276" i="10"/>
  <c r="BA136" i="10"/>
  <c r="BA282" i="10"/>
  <c r="BB170" i="10"/>
  <c r="BB138" i="10"/>
  <c r="BB22" i="10"/>
  <c r="BB85" i="10"/>
  <c r="BB29" i="10"/>
  <c r="BB160" i="10"/>
  <c r="BA166" i="10"/>
  <c r="BB238" i="10"/>
  <c r="BB297" i="7"/>
  <c r="BA206" i="7"/>
  <c r="BB43" i="7"/>
  <c r="BA262" i="7"/>
  <c r="BA82" i="10"/>
  <c r="BA50" i="10"/>
  <c r="BA91" i="10"/>
  <c r="BA200" i="7"/>
  <c r="BB105" i="7"/>
  <c r="BB128" i="7"/>
  <c r="BA145" i="7"/>
  <c r="BA85" i="7"/>
  <c r="BB161" i="7"/>
  <c r="BA33" i="7"/>
  <c r="BB158" i="7"/>
  <c r="BB155" i="7"/>
  <c r="BA285" i="7"/>
  <c r="BA204" i="10"/>
  <c r="BA43" i="10"/>
  <c r="BB250" i="7"/>
  <c r="BA203" i="10"/>
  <c r="BB42" i="10"/>
  <c r="BB107" i="10"/>
  <c r="BB221" i="10"/>
  <c r="BA289" i="10"/>
  <c r="BA239" i="10"/>
  <c r="BA158" i="10"/>
  <c r="BB18" i="10"/>
  <c r="BB172" i="10"/>
  <c r="BB156" i="10"/>
  <c r="BB19" i="7"/>
  <c r="BA40" i="7"/>
  <c r="BA133" i="10"/>
  <c r="BA224" i="10"/>
  <c r="BB151" i="7"/>
  <c r="BB201" i="7"/>
  <c r="BB181" i="7"/>
  <c r="BA49" i="7"/>
  <c r="BA314" i="7"/>
  <c r="BA273" i="7"/>
  <c r="BB276" i="7"/>
  <c r="BB169" i="7"/>
  <c r="BA25" i="7"/>
  <c r="BB140" i="7"/>
  <c r="BB123" i="7"/>
  <c r="BA233" i="7"/>
  <c r="BB229" i="7"/>
  <c r="BA227" i="10"/>
  <c r="BA248" i="10"/>
  <c r="BB268" i="10"/>
  <c r="BB176" i="10"/>
  <c r="BA104" i="10"/>
  <c r="BB20" i="10"/>
  <c r="BA140" i="10"/>
  <c r="BB92" i="10"/>
  <c r="BA90" i="10"/>
  <c r="BB58" i="10"/>
  <c r="BB157" i="10"/>
  <c r="BA190" i="10"/>
  <c r="BB26" i="7"/>
  <c r="BB17" i="10"/>
  <c r="BB37" i="10"/>
  <c r="BA37" i="10"/>
  <c r="BB285" i="10"/>
  <c r="BB253" i="10"/>
  <c r="BB25" i="10"/>
  <c r="BA72" i="7"/>
  <c r="BB103" i="7"/>
  <c r="BB112" i="7"/>
  <c r="BB178" i="7"/>
  <c r="BB99" i="7"/>
  <c r="BB135" i="7"/>
  <c r="BB300" i="7"/>
  <c r="BA220" i="7"/>
  <c r="BA286" i="7"/>
  <c r="BA66" i="10"/>
  <c r="BA267" i="10"/>
  <c r="BB222" i="10"/>
  <c r="BB306" i="10"/>
  <c r="BB293" i="10"/>
  <c r="BA69" i="10"/>
  <c r="BA234" i="10"/>
  <c r="BA150" i="10"/>
  <c r="BB118" i="10"/>
  <c r="BA208" i="10"/>
  <c r="BB80" i="10"/>
  <c r="BA102" i="10"/>
  <c r="BB243" i="10"/>
  <c r="BB84" i="7"/>
  <c r="BA207" i="10"/>
  <c r="BA142" i="7"/>
  <c r="BA154" i="10"/>
  <c r="BA185" i="10"/>
  <c r="BB152" i="7"/>
  <c r="BA110" i="7"/>
  <c r="BB78" i="7"/>
  <c r="BA38" i="7"/>
  <c r="BA137" i="10"/>
  <c r="BA92" i="10"/>
  <c r="BA41" i="10"/>
  <c r="BB276" i="10"/>
  <c r="BB77" i="10"/>
  <c r="BA213" i="7"/>
  <c r="BB37" i="7"/>
  <c r="BB190" i="7"/>
  <c r="BA296" i="7"/>
  <c r="BA283" i="7"/>
  <c r="BB239" i="7"/>
  <c r="BB230" i="10"/>
  <c r="BB294" i="10"/>
  <c r="BB264" i="10"/>
  <c r="BA251" i="10"/>
  <c r="BA109" i="10"/>
  <c r="BA302" i="10"/>
  <c r="BA156" i="10"/>
  <c r="BA183" i="10"/>
  <c r="BB296" i="10"/>
  <c r="BA220" i="10"/>
  <c r="BA242" i="10"/>
  <c r="BB236" i="7"/>
  <c r="BB32" i="10"/>
  <c r="BB72" i="10"/>
  <c r="BB229" i="10"/>
  <c r="BB104" i="7"/>
  <c r="BA125" i="7"/>
  <c r="BA103" i="10"/>
  <c r="BA63" i="10"/>
  <c r="BB297" i="10"/>
  <c r="BA194" i="10"/>
  <c r="BA228" i="10"/>
  <c r="BB313" i="7"/>
  <c r="BA116" i="10"/>
  <c r="BB68" i="10"/>
  <c r="BB307" i="10"/>
  <c r="BA284" i="10"/>
  <c r="BB218" i="10"/>
  <c r="BB290" i="10"/>
  <c r="BA189" i="10"/>
  <c r="BB255" i="7"/>
  <c r="BA292" i="10"/>
  <c r="BB188" i="7"/>
  <c r="BA186" i="10"/>
  <c r="BA101" i="10"/>
  <c r="BA18" i="10"/>
  <c r="BB53" i="7"/>
  <c r="BB218" i="7"/>
  <c r="BB146" i="7"/>
  <c r="BA212" i="7"/>
  <c r="BA143" i="7"/>
  <c r="BA305" i="7"/>
  <c r="BA246" i="10"/>
  <c r="BB295" i="10"/>
  <c r="BB215" i="10"/>
  <c r="BB124" i="10"/>
  <c r="BB60" i="10"/>
  <c r="BA236" i="10"/>
  <c r="BA157" i="10"/>
  <c r="BB146" i="10"/>
  <c r="BB214" i="10"/>
  <c r="BA286" i="10"/>
  <c r="BB15" i="10"/>
  <c r="BB19" i="10"/>
  <c r="BB20" i="7"/>
  <c r="BB14" i="10"/>
  <c r="BA28" i="10"/>
  <c r="BB32" i="7"/>
  <c r="BA24" i="7"/>
  <c r="BA24" i="10"/>
  <c r="BB24" i="10"/>
  <c r="BA223" i="7"/>
  <c r="BB223" i="7"/>
  <c r="BA171" i="7"/>
  <c r="BB171" i="7"/>
  <c r="BB35" i="7"/>
  <c r="BA35" i="7"/>
  <c r="BA31" i="7"/>
  <c r="BB31" i="7"/>
  <c r="BB197" i="7"/>
  <c r="BA197" i="7"/>
  <c r="BB185" i="7"/>
  <c r="BA185" i="7"/>
  <c r="BB268" i="7"/>
  <c r="BA268" i="7"/>
  <c r="BB288" i="7"/>
  <c r="BA288" i="7"/>
  <c r="BA241" i="7"/>
  <c r="BB234" i="10"/>
  <c r="BB242" i="10"/>
  <c r="BA211" i="10"/>
  <c r="BB211" i="10"/>
  <c r="BB139" i="10"/>
  <c r="BA139" i="10"/>
  <c r="BA281" i="7"/>
  <c r="BB281" i="7"/>
  <c r="BA189" i="7"/>
  <c r="BB189" i="7"/>
  <c r="BA141" i="7"/>
  <c r="BB141" i="7"/>
  <c r="BA294" i="7"/>
  <c r="BB294" i="7"/>
  <c r="BB222" i="7"/>
  <c r="BA222" i="7"/>
  <c r="BB186" i="7"/>
  <c r="BA186" i="7"/>
  <c r="BA154" i="7"/>
  <c r="BB154" i="7"/>
  <c r="BB106" i="7"/>
  <c r="BA106" i="7"/>
  <c r="BB54" i="10"/>
  <c r="Z236" i="1"/>
  <c r="Z213" i="1"/>
  <c r="Q183" i="1"/>
  <c r="BB254" i="7"/>
  <c r="BB108" i="10"/>
  <c r="BA262" i="10"/>
  <c r="BB262" i="10"/>
  <c r="BA214" i="10"/>
  <c r="BB178" i="10"/>
  <c r="BA178" i="10"/>
  <c r="BB209" i="10"/>
  <c r="BA209" i="10"/>
  <c r="BB177" i="10"/>
  <c r="BA177" i="10"/>
  <c r="BB129" i="10"/>
  <c r="BA129" i="10"/>
  <c r="BB97" i="10"/>
  <c r="BA97" i="10"/>
  <c r="BA65" i="10"/>
  <c r="BB65" i="10"/>
  <c r="BB289" i="7"/>
  <c r="BB79" i="7"/>
  <c r="BA79" i="7"/>
  <c r="BA279" i="7"/>
  <c r="BB279" i="7"/>
  <c r="BB177" i="7"/>
  <c r="BA177" i="7"/>
  <c r="BA300" i="10"/>
  <c r="BB300" i="10"/>
  <c r="BA30" i="7"/>
  <c r="BB30" i="7"/>
  <c r="BA305" i="10"/>
  <c r="BB305" i="10"/>
  <c r="BA99" i="10"/>
  <c r="BB187" i="10"/>
  <c r="BA218" i="10"/>
  <c r="BA287" i="10"/>
  <c r="BB265" i="10"/>
  <c r="BB286" i="10"/>
  <c r="BB78" i="10"/>
  <c r="BA78" i="10"/>
  <c r="BB196" i="10"/>
  <c r="BA196" i="10"/>
  <c r="BB282" i="10"/>
  <c r="BB181" i="10"/>
  <c r="BA181" i="10"/>
  <c r="BA162" i="10"/>
  <c r="BB162" i="10"/>
  <c r="BB130" i="10"/>
  <c r="BA130" i="10"/>
  <c r="BB52" i="10"/>
  <c r="BA52" i="10"/>
  <c r="BB16" i="10"/>
  <c r="BA16" i="10"/>
  <c r="BB237" i="10"/>
  <c r="BA237" i="10"/>
  <c r="BB204" i="7"/>
  <c r="BA204" i="7"/>
  <c r="BB96" i="7"/>
  <c r="BA96" i="7"/>
  <c r="BA233" i="10"/>
  <c r="BB233" i="10"/>
  <c r="BA250" i="10"/>
  <c r="BB45" i="7"/>
  <c r="BB117" i="7"/>
  <c r="BA107" i="7"/>
  <c r="BA278" i="7"/>
  <c r="BA171" i="10"/>
  <c r="BB67" i="10"/>
  <c r="BB166" i="10"/>
  <c r="BA288" i="10"/>
  <c r="BB288" i="10"/>
  <c r="BA206" i="10"/>
  <c r="BB206" i="10"/>
  <c r="BA46" i="10"/>
  <c r="BB46" i="10"/>
  <c r="BB67" i="7"/>
  <c r="BA284" i="7"/>
  <c r="BB284" i="7"/>
  <c r="BB245" i="7"/>
  <c r="BA15" i="10"/>
  <c r="BB143" i="10"/>
  <c r="BB269" i="10"/>
  <c r="BA269" i="10"/>
  <c r="BA198" i="7"/>
  <c r="BB198" i="7"/>
  <c r="BB118" i="7"/>
  <c r="BA118" i="7"/>
  <c r="BB86" i="7"/>
  <c r="BA86" i="7"/>
  <c r="BA55" i="10"/>
  <c r="BA151" i="10"/>
  <c r="BC315" i="10"/>
  <c r="BA32" i="10"/>
  <c r="BB245" i="10"/>
  <c r="BB125" i="10"/>
  <c r="BB275" i="10"/>
  <c r="BB173" i="10"/>
  <c r="BA144" i="7"/>
  <c r="BA34" i="7"/>
  <c r="BA91" i="7"/>
  <c r="BA170" i="10"/>
  <c r="BA138" i="10"/>
  <c r="BA44" i="10"/>
  <c r="BB155" i="10"/>
  <c r="BB23" i="10"/>
  <c r="BA77" i="10"/>
  <c r="BA73" i="10"/>
  <c r="BD315" i="10"/>
  <c r="BA144" i="10"/>
  <c r="BA293" i="10"/>
  <c r="BA280" i="10"/>
  <c r="BA215" i="10"/>
  <c r="BA240" i="10"/>
  <c r="BA232" i="10"/>
  <c r="BB205" i="10"/>
  <c r="BA277" i="10"/>
  <c r="BA132" i="10"/>
  <c r="BB176" i="7"/>
  <c r="BA95" i="7"/>
  <c r="BB237" i="7"/>
  <c r="BB287" i="7"/>
  <c r="BA251" i="7"/>
  <c r="BB232" i="10"/>
  <c r="BA231" i="10"/>
  <c r="BB45" i="10"/>
  <c r="BB213" i="10"/>
  <c r="BA298" i="10"/>
  <c r="BB226" i="10"/>
  <c r="BA174" i="10"/>
  <c r="BA21" i="10"/>
  <c r="BB69" i="10"/>
  <c r="BA164" i="10"/>
  <c r="BB109" i="10"/>
  <c r="BB128" i="10"/>
  <c r="BB224" i="10"/>
  <c r="BA182" i="7"/>
  <c r="BB89" i="7"/>
  <c r="BB193" i="7"/>
  <c r="BA50" i="7"/>
  <c r="BA187" i="7"/>
  <c r="BB194" i="10"/>
  <c r="BA61" i="10"/>
  <c r="BA205" i="10"/>
  <c r="BA83" i="10"/>
  <c r="BB111" i="10"/>
  <c r="BB87" i="10"/>
  <c r="BB255" i="10"/>
  <c r="BA290" i="10"/>
  <c r="BA261" i="10"/>
  <c r="BB175" i="10"/>
  <c r="BA247" i="10"/>
  <c r="BA170" i="7"/>
  <c r="BA76" i="10"/>
  <c r="BA119" i="10"/>
  <c r="BB191" i="10"/>
  <c r="BA108" i="10"/>
  <c r="BB62" i="10"/>
  <c r="BB47" i="10"/>
  <c r="BA256" i="10"/>
  <c r="BB135" i="10"/>
  <c r="BA238" i="10"/>
  <c r="BA310" i="10"/>
  <c r="BB189" i="10"/>
  <c r="BA285" i="10"/>
  <c r="BB26" i="10"/>
  <c r="BB192" i="10"/>
  <c r="BA88" i="10"/>
  <c r="BB126" i="10"/>
  <c r="BA126" i="10"/>
  <c r="BB141" i="10"/>
  <c r="BA141" i="10"/>
  <c r="BA93" i="10"/>
  <c r="BB93" i="10"/>
  <c r="BB104" i="10"/>
  <c r="BA176" i="10"/>
  <c r="BA182" i="10"/>
  <c r="BB182" i="10"/>
  <c r="BA86" i="10"/>
  <c r="BB86" i="10"/>
  <c r="BB31" i="10"/>
  <c r="BA31" i="10"/>
  <c r="BA64" i="10"/>
  <c r="BB64" i="10"/>
  <c r="BA142" i="10"/>
  <c r="BB142" i="10"/>
  <c r="BB70" i="10"/>
  <c r="BA70" i="10"/>
  <c r="BA38" i="10"/>
  <c r="BB38" i="10"/>
  <c r="BA152" i="10"/>
  <c r="BB152" i="10"/>
  <c r="BA199" i="10"/>
  <c r="BB199" i="10"/>
  <c r="BB149" i="10"/>
  <c r="BA149" i="10"/>
  <c r="BB310" i="10"/>
  <c r="BA296" i="10"/>
  <c r="BB136" i="7"/>
  <c r="BA97" i="7"/>
  <c r="BB131" i="7"/>
  <c r="BA21" i="7"/>
  <c r="BA124" i="7"/>
  <c r="BB60" i="7"/>
  <c r="BA244" i="7"/>
  <c r="BB282" i="7"/>
  <c r="BA293" i="7"/>
  <c r="BB261" i="7"/>
  <c r="BA221" i="7"/>
  <c r="BA180" i="10"/>
  <c r="BA74" i="10"/>
  <c r="BB89" i="10"/>
  <c r="BA34" i="10"/>
  <c r="BA20" i="10"/>
  <c r="BA22" i="10"/>
  <c r="BA201" i="10"/>
  <c r="BA40" i="10"/>
  <c r="BA79" i="10"/>
  <c r="BA159" i="10"/>
  <c r="BB63" i="10"/>
  <c r="BA281" i="10"/>
  <c r="BA304" i="10"/>
  <c r="BB304" i="10"/>
  <c r="BB241" i="10"/>
  <c r="BB298" i="10"/>
  <c r="BA216" i="10"/>
  <c r="BB271" i="10"/>
  <c r="BA299" i="10"/>
  <c r="BA208" i="7"/>
  <c r="BA80" i="7"/>
  <c r="BB173" i="7"/>
  <c r="BB59" i="7"/>
  <c r="BA225" i="7"/>
  <c r="BA315" i="7"/>
  <c r="BB234" i="7"/>
  <c r="BA213" i="10"/>
  <c r="BA94" i="10"/>
  <c r="BA60" i="10"/>
  <c r="BA84" i="10"/>
  <c r="BA26" i="10"/>
  <c r="BA30" i="10"/>
  <c r="BB147" i="10"/>
  <c r="BA58" i="10"/>
  <c r="BA105" i="10"/>
  <c r="BB198" i="10"/>
  <c r="BA35" i="10"/>
  <c r="BA48" i="10"/>
  <c r="BA184" i="10"/>
  <c r="BB158" i="10"/>
  <c r="BB280" i="10"/>
  <c r="BA253" i="10"/>
  <c r="BA258" i="10"/>
  <c r="BA312" i="10"/>
  <c r="BB312" i="10"/>
  <c r="BB265" i="7"/>
  <c r="BB219" i="10"/>
  <c r="BA260" i="10"/>
  <c r="BB23" i="7"/>
  <c r="BA57" i="10"/>
  <c r="BB313" i="10"/>
  <c r="BA73" i="7"/>
  <c r="BB191" i="7"/>
  <c r="BA27" i="7"/>
  <c r="BA242" i="7"/>
  <c r="BB256" i="10"/>
  <c r="BA255" i="10"/>
  <c r="BA264" i="10"/>
  <c r="BB249" i="7"/>
  <c r="BA309" i="10"/>
  <c r="BB309" i="10"/>
  <c r="BF315" i="10"/>
  <c r="BA184" i="7"/>
  <c r="BA150" i="7"/>
  <c r="BA122" i="7"/>
  <c r="BA121" i="7"/>
  <c r="BB163" i="7"/>
  <c r="BA48" i="7"/>
  <c r="BA165" i="7"/>
  <c r="BA76" i="7"/>
  <c r="BA205" i="7"/>
  <c r="BA77" i="7"/>
  <c r="BA39" i="7"/>
  <c r="BA260" i="7"/>
  <c r="BA277" i="7"/>
  <c r="BB303" i="7"/>
  <c r="BB271" i="7"/>
  <c r="BA310" i="7"/>
  <c r="BA246" i="7"/>
  <c r="BB121" i="10"/>
  <c r="BB153" i="10"/>
  <c r="BB116" i="10"/>
  <c r="BA124" i="10"/>
  <c r="BA33" i="10"/>
  <c r="BA53" i="10"/>
  <c r="BA197" i="10"/>
  <c r="BA146" i="10"/>
  <c r="BB55" i="10"/>
  <c r="BB150" i="10"/>
  <c r="BA259" i="10"/>
  <c r="BB228" i="10"/>
  <c r="BB292" i="10"/>
  <c r="BB287" i="10"/>
  <c r="BB247" i="10"/>
  <c r="BB311" i="10"/>
  <c r="BA311" i="10"/>
  <c r="BB41" i="7"/>
  <c r="BA173" i="10"/>
  <c r="BB96" i="10"/>
  <c r="BA268" i="10"/>
  <c r="BB261" i="10"/>
  <c r="BB71" i="7"/>
  <c r="BA75" i="10"/>
  <c r="BB106" i="10"/>
  <c r="BA23" i="10"/>
  <c r="BA168" i="10"/>
  <c r="BA65" i="7"/>
  <c r="BB109" i="7"/>
  <c r="BA22" i="7"/>
  <c r="BA129" i="7"/>
  <c r="BA195" i="7"/>
  <c r="BA111" i="7"/>
  <c r="BA147" i="7"/>
  <c r="BA257" i="7"/>
  <c r="BA235" i="7"/>
  <c r="BA45" i="10"/>
  <c r="BA68" i="10"/>
  <c r="BA188" i="10"/>
  <c r="BA14" i="10"/>
  <c r="BB117" i="10"/>
  <c r="BB39" i="10"/>
  <c r="BA165" i="10"/>
  <c r="BA226" i="10"/>
  <c r="BA295" i="10"/>
  <c r="BB302" i="10"/>
  <c r="BB308" i="10"/>
  <c r="BA61" i="7"/>
  <c r="BA110" i="10"/>
  <c r="BB277" i="10"/>
  <c r="BA168" i="7"/>
  <c r="BA123" i="10"/>
  <c r="BA118" i="10"/>
  <c r="BB208" i="10"/>
  <c r="BB40" i="10"/>
  <c r="BA135" i="10"/>
  <c r="BA200" i="10"/>
  <c r="BB236" i="10"/>
  <c r="BB303" i="10"/>
  <c r="BA303" i="10"/>
  <c r="BA301" i="10"/>
  <c r="BB301" i="10"/>
  <c r="BB279" i="10"/>
  <c r="BB239" i="10"/>
  <c r="BA143" i="10"/>
  <c r="BB207" i="10"/>
  <c r="BB159" i="10"/>
  <c r="BB95" i="10"/>
  <c r="BB134" i="10"/>
  <c r="BA87" i="10"/>
  <c r="BA111" i="10"/>
  <c r="BB79" i="10"/>
  <c r="BB183" i="10"/>
  <c r="BA96" i="10"/>
  <c r="BB88" i="10"/>
  <c r="BB103" i="10"/>
  <c r="BB168" i="10"/>
  <c r="BA80" i="10"/>
  <c r="BA160" i="10"/>
  <c r="BA72" i="10"/>
  <c r="BB136" i="10"/>
  <c r="BA128" i="10"/>
  <c r="BB71" i="10"/>
  <c r="BB112" i="10"/>
  <c r="BB127" i="10"/>
  <c r="BA47" i="10"/>
  <c r="BB56" i="10"/>
  <c r="BA120" i="10"/>
  <c r="BA192" i="10"/>
  <c r="AA319" i="10"/>
  <c r="BB144" i="10"/>
  <c r="BB200" i="10"/>
  <c r="BB167" i="10"/>
  <c r="BB184" i="10"/>
  <c r="BA127" i="10"/>
  <c r="BB120" i="10"/>
  <c r="BB48" i="10"/>
  <c r="BA56" i="10"/>
  <c r="BA112" i="10"/>
  <c r="BA39" i="10"/>
  <c r="BA71" i="10"/>
  <c r="BA95" i="10"/>
  <c r="BA175" i="10"/>
  <c r="BA191" i="10"/>
  <c r="BA315" i="10" l="1"/>
  <c r="BB315" i="10"/>
  <c r="V76" i="1"/>
  <c r="V75" i="1"/>
  <c r="V121" i="1" l="1"/>
  <c r="P121" i="1"/>
  <c r="V120" i="1"/>
  <c r="U112" i="1"/>
  <c r="U111" i="1"/>
  <c r="U110" i="1"/>
  <c r="AC106" i="1"/>
  <c r="AC105" i="1"/>
  <c r="AC104" i="1"/>
  <c r="AC103" i="1"/>
  <c r="AC102" i="1"/>
  <c r="AC101" i="1"/>
  <c r="AC100" i="1"/>
  <c r="AC94" i="1"/>
  <c r="AC93" i="1"/>
  <c r="AB168" i="1"/>
  <c r="P167" i="1"/>
  <c r="AG167" i="1" s="1"/>
  <c r="P166" i="1"/>
  <c r="AG166" i="1" s="1"/>
  <c r="P165" i="1"/>
  <c r="AG165" i="1" s="1"/>
  <c r="P162" i="1"/>
  <c r="AG162" i="1" s="1"/>
  <c r="O6" i="1"/>
  <c r="Z156" i="1" l="1"/>
  <c r="AC75" i="1"/>
  <c r="AB128" i="1"/>
  <c r="AC95" i="1"/>
  <c r="AB121" i="1" s="1"/>
  <c r="AC76" i="1"/>
  <c r="AC107" i="1"/>
  <c r="AB192" i="1" l="1"/>
  <c r="AC77" i="1"/>
  <c r="AC113" i="1"/>
  <c r="AB120" i="1" l="1"/>
  <c r="AC115" i="1"/>
  <c r="AB129" i="1" l="1"/>
  <c r="H48" i="1" s="1"/>
  <c r="AB126" i="1"/>
  <c r="AB191" i="1"/>
  <c r="AA183" i="1" l="1"/>
  <c r="AB193" i="1" s="1"/>
  <c r="I185" i="1" l="1"/>
  <c r="Z185" i="1"/>
</calcChain>
</file>

<file path=xl/sharedStrings.xml><?xml version="1.0" encoding="utf-8"?>
<sst xmlns="http://schemas.openxmlformats.org/spreadsheetml/2006/main" count="2410" uniqueCount="1073">
  <si>
    <t>(Please complete Electronically and print for sign off )</t>
  </si>
  <si>
    <t>Substantiation of Advance</t>
  </si>
  <si>
    <t>Pay To:</t>
  </si>
  <si>
    <t>Address:</t>
  </si>
  <si>
    <t>Email :</t>
  </si>
  <si>
    <t>x</t>
  </si>
  <si>
    <t>EFT</t>
  </si>
  <si>
    <t>International T/T</t>
  </si>
  <si>
    <t>International Draft</t>
  </si>
  <si>
    <t>Cheque</t>
  </si>
  <si>
    <t>Total of Advance previously received</t>
  </si>
  <si>
    <t>-</t>
  </si>
  <si>
    <t>Total of Receipts now provided</t>
  </si>
  <si>
    <t>=</t>
  </si>
  <si>
    <t>Difference</t>
  </si>
  <si>
    <t>Unspent Advance to Refund to MQ</t>
  </si>
  <si>
    <t>OR</t>
  </si>
  <si>
    <t>Reimbursement for additional spent</t>
  </si>
  <si>
    <t>Signature:</t>
  </si>
  <si>
    <t>Date:</t>
  </si>
  <si>
    <t>Account Name</t>
  </si>
  <si>
    <t>LGR</t>
  </si>
  <si>
    <t>GST</t>
  </si>
  <si>
    <t>GL</t>
  </si>
  <si>
    <t>Advance  - Travel</t>
  </si>
  <si>
    <t>MO</t>
  </si>
  <si>
    <t>MP</t>
  </si>
  <si>
    <t>Certifying Officer:</t>
  </si>
  <si>
    <t>Payment Authorisation (by authorised officer with sufficient delegated financial authority)</t>
  </si>
  <si>
    <t xml:space="preserve">Authorised By: </t>
  </si>
  <si>
    <t>Please attach</t>
  </si>
  <si>
    <t>OANDA (or similar) exchange rate confirmation for dates of invoices as required</t>
  </si>
  <si>
    <t>List of Receipts and Allocation</t>
  </si>
  <si>
    <t>Rec #</t>
  </si>
  <si>
    <t>Date</t>
  </si>
  <si>
    <t>Suppliers Name/ Description</t>
  </si>
  <si>
    <t>Exchange Rate</t>
  </si>
  <si>
    <t>Yes</t>
  </si>
  <si>
    <t>Sub Totals</t>
  </si>
  <si>
    <t>No</t>
  </si>
  <si>
    <t>Disbursement Summary</t>
  </si>
  <si>
    <t>Values</t>
  </si>
  <si>
    <t>Row Labels</t>
  </si>
  <si>
    <t>Z</t>
  </si>
  <si>
    <t>C</t>
  </si>
  <si>
    <t>Note:  If payments were made over seas with a personal credit card, you may attach a copy of your credit card statement as confirmation of exchange rates.</t>
  </si>
  <si>
    <t>NOTES:</t>
  </si>
  <si>
    <t>Mailing Address:</t>
  </si>
  <si>
    <t>Phone Number</t>
  </si>
  <si>
    <t>(</t>
  </si>
  <si>
    <t>)</t>
  </si>
  <si>
    <t>Email Address</t>
  </si>
  <si>
    <t>Account Holder Name</t>
  </si>
  <si>
    <t>Bank Name</t>
  </si>
  <si>
    <t>Bank Branch</t>
  </si>
  <si>
    <t>Bank Address</t>
  </si>
  <si>
    <t>BSB Number</t>
  </si>
  <si>
    <t xml:space="preserve"> -</t>
  </si>
  <si>
    <t>Account Number</t>
  </si>
  <si>
    <t>Swift Code</t>
  </si>
  <si>
    <t>IBAN (if applicable)</t>
  </si>
  <si>
    <t>Please note:  Full account and Branch (BSB) numbers are required.  Please check both numbers with your bank and attach an official Bank Slip wherever possible</t>
  </si>
  <si>
    <t>FREQUENTLY ASKED QUESTIONS (FAQ’S)</t>
  </si>
  <si>
    <t xml:space="preserve">Q. </t>
  </si>
  <si>
    <t>HOW WILL I KNOW WHEN MONEY IS BEING DEPOSITED INTO MY ACCOUNT?</t>
  </si>
  <si>
    <t xml:space="preserve">A. </t>
  </si>
  <si>
    <t>IS IT DANGEROUS TO GIVE MY BANKING DETAILS TO A THIRD PARTY?</t>
  </si>
  <si>
    <t>No. We have the ability to deposit money, not withdraw it.</t>
  </si>
  <si>
    <t>WHAT DO I HAVE TO DO?</t>
  </si>
  <si>
    <t>HOW OFTEN ARE PAYMENTS BY EFT PRODUCED?</t>
  </si>
  <si>
    <t xml:space="preserve">EFT payments are produced weekly. </t>
  </si>
  <si>
    <t>OK, I’M RECEIVING PAYMENTS BY EFT &amp; NEED TO UPDATE THE EMAIL ADDRESS OR CHANGE BANK ACCOUNT DETAILS OR HAVEN’T RECEIVED AN EMAIL ADVICE FOR A PAYMENT – WHO DO I CONTACT?</t>
  </si>
  <si>
    <t>I’VE RECEIVED AN EMAIL ADVICE AND WANT TO QUERY SOME DETAILS ABOUT THE PAYMENTS I’M RECEIVING – WHO DO I CONTACT?</t>
  </si>
  <si>
    <t>AUD Equivalent</t>
  </si>
  <si>
    <t>NA</t>
  </si>
  <si>
    <t>Please note:  If your receipt contains both "C" &amp; "Z" transactions you must use 2 separate lines for disection - 1 line for "C" and 1 line for "Z"</t>
  </si>
  <si>
    <t>Grand Total</t>
  </si>
  <si>
    <t>Natural Account</t>
  </si>
  <si>
    <r>
      <t xml:space="preserve">Contact Accounts Payable (02) 9850 1677 or email </t>
    </r>
    <r>
      <rPr>
        <u/>
        <sz val="10"/>
        <color rgb="FF0070C0"/>
        <rFont val="Calibri"/>
        <family val="2"/>
        <scheme val="minor"/>
      </rPr>
      <t>AccountsPayable@mq.edu.au</t>
    </r>
  </si>
  <si>
    <t>Department Reference:</t>
  </si>
  <si>
    <t>Account Number:</t>
  </si>
  <si>
    <t>Request For:</t>
  </si>
  <si>
    <t>Advance</t>
  </si>
  <si>
    <t>Reimbursement</t>
  </si>
  <si>
    <t>Per Diem</t>
  </si>
  <si>
    <t>Non-Order Payment</t>
  </si>
  <si>
    <t>Invoice Code:</t>
  </si>
  <si>
    <t>ADV</t>
  </si>
  <si>
    <t>SUBST</t>
  </si>
  <si>
    <t>PDIEM</t>
  </si>
  <si>
    <t>REIMB</t>
  </si>
  <si>
    <t>NOPF</t>
  </si>
  <si>
    <t xml:space="preserve"> </t>
  </si>
  <si>
    <t xml:space="preserve">Desription: </t>
  </si>
  <si>
    <t>Faculty / Department:</t>
  </si>
  <si>
    <t>State</t>
  </si>
  <si>
    <t xml:space="preserve">Post Code </t>
  </si>
  <si>
    <t>Country</t>
  </si>
  <si>
    <t xml:space="preserve">Please select the purpose of this Non-Order Request from the drop-down menu by clicking on the little arrow </t>
  </si>
  <si>
    <t>Payment Details:</t>
  </si>
  <si>
    <t>Please complete the Banking Authority Form if you have not previously provided your Bank Details to Accounts Payable</t>
  </si>
  <si>
    <t>(By Prior arrangement only)</t>
  </si>
  <si>
    <t>Total Amount Claimed:</t>
  </si>
  <si>
    <t>GST Included</t>
  </si>
  <si>
    <t>Amount Excl. GST</t>
  </si>
  <si>
    <t>Request for Advance</t>
  </si>
  <si>
    <t>Total Advance Required</t>
  </si>
  <si>
    <t>Other Payments Requested on this form</t>
  </si>
  <si>
    <t>Total Payment Required</t>
  </si>
  <si>
    <t>Authorised Absence On Duty form (staff)</t>
  </si>
  <si>
    <t>Travel Approval Form (staff &amp; students)</t>
  </si>
  <si>
    <t>Please ensure email address is entered correctly</t>
  </si>
  <si>
    <t>Faculty / Department</t>
  </si>
  <si>
    <t>Phone Extension:</t>
  </si>
  <si>
    <r>
      <rPr>
        <b/>
        <sz val="8"/>
        <color theme="1"/>
        <rFont val="Calibri"/>
        <family val="2"/>
        <scheme val="minor"/>
      </rPr>
      <t>Account Number</t>
    </r>
    <r>
      <rPr>
        <sz val="8"/>
        <color theme="1"/>
        <rFont val="Calibri"/>
        <family val="2"/>
        <scheme val="minor"/>
      </rPr>
      <t xml:space="preserve"> = Project or Discipline Code + Sub Group or Activity NOT Natural account</t>
    </r>
  </si>
  <si>
    <r>
      <rPr>
        <b/>
        <sz val="8"/>
        <color theme="1"/>
        <rFont val="Calibri"/>
        <family val="2"/>
        <scheme val="minor"/>
      </rPr>
      <t>Department Refernece</t>
    </r>
    <r>
      <rPr>
        <sz val="8"/>
        <color theme="1"/>
        <rFont val="Calibri"/>
        <family val="2"/>
        <scheme val="minor"/>
      </rPr>
      <t xml:space="preserve"> = This is used as an "invoice number" and must be unique </t>
    </r>
  </si>
  <si>
    <r>
      <rPr>
        <b/>
        <sz val="8"/>
        <color theme="1"/>
        <rFont val="Calibri"/>
        <family val="2"/>
        <scheme val="minor"/>
      </rPr>
      <t xml:space="preserve">Pay to </t>
    </r>
    <r>
      <rPr>
        <sz val="8"/>
        <color theme="1"/>
        <rFont val="Calibri"/>
        <family val="2"/>
        <scheme val="minor"/>
      </rPr>
      <t>= Name of the claimant</t>
    </r>
  </si>
  <si>
    <r>
      <rPr>
        <b/>
        <sz val="8"/>
        <color theme="1"/>
        <rFont val="Calibri"/>
        <family val="2"/>
        <scheme val="minor"/>
      </rPr>
      <t>Staff or student number</t>
    </r>
    <r>
      <rPr>
        <sz val="8"/>
        <color theme="1"/>
        <rFont val="Calibri"/>
        <family val="2"/>
        <scheme val="minor"/>
      </rPr>
      <t xml:space="preserve"> must contain 8 numbers</t>
    </r>
  </si>
  <si>
    <r>
      <t xml:space="preserve">Enter Full </t>
    </r>
    <r>
      <rPr>
        <b/>
        <sz val="8"/>
        <color theme="1"/>
        <rFont val="Calibri"/>
        <family val="2"/>
        <scheme val="minor"/>
      </rPr>
      <t>mailing</t>
    </r>
    <r>
      <rPr>
        <sz val="8"/>
        <color theme="1"/>
        <rFont val="Calibri"/>
        <family val="2"/>
        <scheme val="minor"/>
      </rPr>
      <t xml:space="preserve"> address</t>
    </r>
  </si>
  <si>
    <r>
      <rPr>
        <b/>
        <sz val="8"/>
        <color theme="1"/>
        <rFont val="Calibri"/>
        <family val="2"/>
        <scheme val="minor"/>
      </rPr>
      <t>Total Amount Claimed</t>
    </r>
    <r>
      <rPr>
        <sz val="8"/>
        <color theme="1"/>
        <rFont val="Calibri"/>
        <family val="2"/>
        <scheme val="minor"/>
      </rPr>
      <t xml:space="preserve"> = Enter the full amount to be paid </t>
    </r>
  </si>
  <si>
    <r>
      <rPr>
        <b/>
        <sz val="8"/>
        <color theme="1"/>
        <rFont val="Calibri"/>
        <family val="2"/>
        <scheme val="minor"/>
      </rPr>
      <t>GST Included</t>
    </r>
    <r>
      <rPr>
        <sz val="8"/>
        <color theme="1"/>
        <rFont val="Calibri"/>
        <family val="2"/>
        <scheme val="minor"/>
      </rPr>
      <t xml:space="preserve"> = Enter total of all GST as per worksheet calculations</t>
    </r>
  </si>
  <si>
    <r>
      <rPr>
        <b/>
        <sz val="8"/>
        <color theme="1"/>
        <rFont val="Calibri"/>
        <family val="2"/>
        <scheme val="minor"/>
      </rPr>
      <t>Amount Excl. GST</t>
    </r>
    <r>
      <rPr>
        <sz val="8"/>
        <color theme="1"/>
        <rFont val="Calibri"/>
        <family val="2"/>
        <scheme val="minor"/>
      </rPr>
      <t xml:space="preserve"> = Enter total before GST as per worksheet calculations</t>
    </r>
  </si>
  <si>
    <t>Name:</t>
  </si>
  <si>
    <t>5112</t>
  </si>
  <si>
    <t>Ledger</t>
  </si>
  <si>
    <t>Operations</t>
  </si>
  <si>
    <t>Project</t>
  </si>
  <si>
    <t>General Ledger</t>
  </si>
  <si>
    <t>Once form has been completed it must be printed and signed by the claimant</t>
  </si>
  <si>
    <t>Please select ledger from drop down menu as per below:</t>
  </si>
  <si>
    <r>
      <t xml:space="preserve">If your account number contains </t>
    </r>
    <r>
      <rPr>
        <b/>
        <sz val="8"/>
        <color theme="1"/>
        <rFont val="Calibri"/>
        <family val="2"/>
        <scheme val="minor"/>
      </rPr>
      <t>6</t>
    </r>
    <r>
      <rPr>
        <sz val="8"/>
        <color theme="1"/>
        <rFont val="Calibri"/>
        <family val="2"/>
        <scheme val="minor"/>
      </rPr>
      <t xml:space="preserve"> numbers = </t>
    </r>
    <r>
      <rPr>
        <b/>
        <sz val="8"/>
        <color theme="1"/>
        <rFont val="Calibri"/>
        <family val="2"/>
        <scheme val="minor"/>
      </rPr>
      <t>GL</t>
    </r>
  </si>
  <si>
    <r>
      <t xml:space="preserve">If your account number contains </t>
    </r>
    <r>
      <rPr>
        <b/>
        <sz val="8"/>
        <color theme="1"/>
        <rFont val="Calibri"/>
        <family val="2"/>
        <scheme val="minor"/>
      </rPr>
      <t>7</t>
    </r>
    <r>
      <rPr>
        <sz val="8"/>
        <color theme="1"/>
        <rFont val="Calibri"/>
        <family val="2"/>
        <scheme val="minor"/>
      </rPr>
      <t xml:space="preserve"> numbers = </t>
    </r>
    <r>
      <rPr>
        <b/>
        <sz val="8"/>
        <color theme="1"/>
        <rFont val="Calibri"/>
        <family val="2"/>
        <scheme val="minor"/>
      </rPr>
      <t>MP</t>
    </r>
  </si>
  <si>
    <r>
      <t xml:space="preserve">If your account number contains </t>
    </r>
    <r>
      <rPr>
        <b/>
        <sz val="8"/>
        <color theme="1"/>
        <rFont val="Calibri"/>
        <family val="2"/>
        <scheme val="minor"/>
      </rPr>
      <t>8</t>
    </r>
    <r>
      <rPr>
        <sz val="8"/>
        <color theme="1"/>
        <rFont val="Calibri"/>
        <family val="2"/>
        <scheme val="minor"/>
      </rPr>
      <t xml:space="preserve"> numbers = </t>
    </r>
    <r>
      <rPr>
        <b/>
        <sz val="8"/>
        <color theme="1"/>
        <rFont val="Calibri"/>
        <family val="2"/>
        <scheme val="minor"/>
      </rPr>
      <t>MO</t>
    </r>
  </si>
  <si>
    <t>These totals are automatically calculated</t>
  </si>
  <si>
    <t>GST Incl / Excl</t>
  </si>
  <si>
    <t>GST Amount</t>
  </si>
  <si>
    <t>Total Amount Inclusive of GST (if applicable)</t>
  </si>
  <si>
    <t xml:space="preserve">GST </t>
  </si>
  <si>
    <t>Incl</t>
  </si>
  <si>
    <t>Excl</t>
  </si>
  <si>
    <t>No GST</t>
  </si>
  <si>
    <r>
      <t xml:space="preserve">GST Incl / Excl - </t>
    </r>
    <r>
      <rPr>
        <sz val="8"/>
        <color theme="1"/>
        <rFont val="Calibri"/>
        <family val="2"/>
        <scheme val="minor"/>
      </rPr>
      <t>Please select from the drop down menu</t>
    </r>
  </si>
  <si>
    <t>This total is automatically calculated = sum of Total Amount incl GST</t>
  </si>
  <si>
    <t>Certification and Authorisation</t>
  </si>
  <si>
    <t>Confirmation:  in accorance with the terms of the Public Finance and Audit Act 1983, I confirm that the goods and services have been provided as described in the attached documentation and that this payment request has not been previously submitted.</t>
  </si>
  <si>
    <t xml:space="preserve">   Authorised Absence On Duty form (staff)</t>
  </si>
  <si>
    <t xml:space="preserve">   Travel Approval Form (staff &amp; students)</t>
  </si>
  <si>
    <t xml:space="preserve">   Airline Booking (if travel by air)</t>
  </si>
  <si>
    <t xml:space="preserve">   EFT Details - Banking Authority Form (completed)</t>
  </si>
  <si>
    <t xml:space="preserve">   Any other supporting documentation (if applicable)</t>
  </si>
  <si>
    <t>Account Number (Project or Discipline Code + Sub Group or Activity</t>
  </si>
  <si>
    <t>Advance Details (To be reversed and allocated appropriately)</t>
  </si>
  <si>
    <t>Account Code as used on the application for Advance</t>
  </si>
  <si>
    <t xml:space="preserve">Substatiation Checklist </t>
  </si>
  <si>
    <t xml:space="preserve">Advance  Checklist </t>
  </si>
  <si>
    <t xml:space="preserve">   Include AUD Value for all invoices and also Foreign Currency amount if applicable</t>
  </si>
  <si>
    <t>All original invoices / receipts as listed on page 2</t>
  </si>
  <si>
    <t xml:space="preserve">   Provide a full listing of all receipts attached.  For easy reference please number receipts according to your list numbers </t>
  </si>
  <si>
    <t xml:space="preserve">EFT Details - Banking Authority Form (completed - if not previously submitted) </t>
  </si>
  <si>
    <t>Number of transactions to be included in this substantiation (Number of disection lines required)</t>
  </si>
  <si>
    <t>Total AUD Amount</t>
  </si>
  <si>
    <t>GST Free Amount</t>
  </si>
  <si>
    <t xml:space="preserve">Amount before GST               </t>
  </si>
  <si>
    <t>GST charged</t>
  </si>
  <si>
    <t>Foreign Currency Transactions</t>
  </si>
  <si>
    <t>AUD Transactions Transactions</t>
  </si>
  <si>
    <t>Total FX Amount</t>
  </si>
  <si>
    <t>Total Amount of GST Paid on Receipted Items (AUD)</t>
  </si>
  <si>
    <t>Rec</t>
  </si>
  <si>
    <t>Supplier</t>
  </si>
  <si>
    <t xml:space="preserve">Total AUD </t>
  </si>
  <si>
    <t xml:space="preserve">GST Free </t>
  </si>
  <si>
    <t>Pre-GST</t>
  </si>
  <si>
    <t xml:space="preserve">Total FX </t>
  </si>
  <si>
    <t>FX Rate</t>
  </si>
  <si>
    <t>AUD Value</t>
  </si>
  <si>
    <t>Full account No</t>
  </si>
  <si>
    <t>GST Incl in C</t>
  </si>
  <si>
    <t>Z: Amount does not include any GST</t>
  </si>
  <si>
    <t>C: Amount includes GST</t>
  </si>
  <si>
    <t>NA: No GST (overseas)</t>
  </si>
  <si>
    <t>Invoice Total</t>
  </si>
  <si>
    <t>Sum of Invoice Total</t>
  </si>
  <si>
    <t>Filter</t>
  </si>
  <si>
    <t>Total Receipts attached</t>
  </si>
  <si>
    <t>Total Amount to be repaid or paid in addition to advance</t>
  </si>
  <si>
    <t>MQ Cashier's receipt for repayment of unused funds (if appropriate)</t>
  </si>
  <si>
    <t>Total Per Diem</t>
  </si>
  <si>
    <t>Purple cells contain formulas please do not change</t>
  </si>
  <si>
    <t>Pink cells contain drop-down list - please select only</t>
  </si>
  <si>
    <t>Destination :</t>
  </si>
  <si>
    <t>International / Domestic?</t>
  </si>
  <si>
    <t>PD Rates:</t>
  </si>
  <si>
    <t>International</t>
  </si>
  <si>
    <t>Per Diem Rate for this travel</t>
  </si>
  <si>
    <t>Domestic</t>
  </si>
  <si>
    <t>Departure Date:</t>
  </si>
  <si>
    <t>Return Date:</t>
  </si>
  <si>
    <t>Departure time from base to destination:</t>
  </si>
  <si>
    <t>Departure Time from destination to base:</t>
  </si>
  <si>
    <t>Arival time at destination:</t>
  </si>
  <si>
    <t>Arival time at base:</t>
  </si>
  <si>
    <t xml:space="preserve">Per Diem Application - Checklist </t>
  </si>
  <si>
    <t>Local Travel</t>
  </si>
  <si>
    <t>Full Per diem</t>
  </si>
  <si>
    <t>Consisting of:</t>
  </si>
  <si>
    <t>Incidentals</t>
  </si>
  <si>
    <t>Breakfast</t>
  </si>
  <si>
    <t>Lunch</t>
  </si>
  <si>
    <t>Dinner</t>
  </si>
  <si>
    <t>Overseas Travel</t>
  </si>
  <si>
    <t>Travel Plan and / or Conference Details</t>
  </si>
  <si>
    <t>PER DIEM CALCULATOR</t>
  </si>
  <si>
    <t>Travel Days</t>
  </si>
  <si>
    <t>Time</t>
  </si>
  <si>
    <t>Allowable Percentage of daily rate *</t>
  </si>
  <si>
    <t>Daily Per Diem Rate *</t>
  </si>
  <si>
    <t>Per Diem Claimed</t>
  </si>
  <si>
    <t>First day of Travel</t>
  </si>
  <si>
    <t>Time of arrive at final destination</t>
  </si>
  <si>
    <t>After 8pm</t>
  </si>
  <si>
    <t>Last day of Ttravel</t>
  </si>
  <si>
    <t>Time of departure from final destination</t>
  </si>
  <si>
    <t>Before 8am</t>
  </si>
  <si>
    <t>Total Per Diem for Travel Days</t>
  </si>
  <si>
    <t>Allowable % of Daily Rates:</t>
  </si>
  <si>
    <t>Arrival at destination (Single &amp; Multiple Day Travel)</t>
  </si>
  <si>
    <t>Departure from Destination (Multiple Day Travel)</t>
  </si>
  <si>
    <t>Arrival before 10am</t>
  </si>
  <si>
    <t>Departure before 8am</t>
  </si>
  <si>
    <t>Arrival between 10am &amp; 3pm</t>
  </si>
  <si>
    <t>Departure between 8am &amp; 3pm</t>
  </si>
  <si>
    <t>Arrival between 3pm &amp; 8pm</t>
  </si>
  <si>
    <t>Departure after 3pm</t>
  </si>
  <si>
    <t>Arrival After 8pm</t>
  </si>
  <si>
    <t>Before 10am</t>
  </si>
  <si>
    <t>10am to 3pm</t>
  </si>
  <si>
    <t>8am to 3pm</t>
  </si>
  <si>
    <t>3pm to 8pm</t>
  </si>
  <si>
    <t>After 3pm</t>
  </si>
  <si>
    <t>Incidentals only - For Conference on Non travel days</t>
  </si>
  <si>
    <t>Days</t>
  </si>
  <si>
    <t>Use where all meals are included in conference and/or accommodation</t>
  </si>
  <si>
    <t>Incidental Conference Per Diem - International Travel</t>
  </si>
  <si>
    <t>Incidental Conference Per Diem - Domestic Travel</t>
  </si>
  <si>
    <t>Total Per Diem - Conference attendance</t>
  </si>
  <si>
    <t>Start Date</t>
  </si>
  <si>
    <t>End Date</t>
  </si>
  <si>
    <t>No Of Days</t>
  </si>
  <si>
    <t>Activity</t>
  </si>
  <si>
    <t>Total Non Travel Days</t>
  </si>
  <si>
    <t>Amount Deductable</t>
  </si>
  <si>
    <t>Meals</t>
  </si>
  <si>
    <t>Qty included in Accommodation</t>
  </si>
  <si>
    <t>Qty Included in Activity (eg conference / meeting / paid for by another party)</t>
  </si>
  <si>
    <t>Total</t>
  </si>
  <si>
    <t>Total Deductable</t>
  </si>
  <si>
    <t>Total Per Diem Claimed</t>
  </si>
  <si>
    <t>PER DIEM SUMMARY (Details as per calculator)</t>
  </si>
  <si>
    <t>Total - Per Diem Amount</t>
  </si>
  <si>
    <t>Per Diem payable as per Per Diem Calculator</t>
  </si>
  <si>
    <t>Incidental only - Conference Rate</t>
  </si>
  <si>
    <t xml:space="preserve">GST NOTE:  </t>
  </si>
  <si>
    <t>Total (NO GST)</t>
  </si>
  <si>
    <t xml:space="preserve">Select </t>
  </si>
  <si>
    <t>- If the amount includes GST</t>
  </si>
  <si>
    <t>Total (Incl. GST)</t>
  </si>
  <si>
    <t>- If the amount does not include GST</t>
  </si>
  <si>
    <t>(Please use drop down menu where applicable)</t>
  </si>
  <si>
    <t>Total Payable</t>
  </si>
  <si>
    <t>As calculated with the Per Diem Calculator</t>
  </si>
  <si>
    <t>Purpose of Travel:</t>
  </si>
  <si>
    <t xml:space="preserve">Please complete each question fully before moving to the next.  </t>
  </si>
  <si>
    <t>Departure:</t>
  </si>
  <si>
    <t>Return:</t>
  </si>
  <si>
    <t>Please Note:</t>
  </si>
  <si>
    <t>You are entitled to the amount displayed in the purple cell per each full day of travel</t>
  </si>
  <si>
    <t>Please enter the dates of departure and return to base</t>
  </si>
  <si>
    <t>Please enter the times of departure and return to base</t>
  </si>
  <si>
    <t>Information only</t>
  </si>
  <si>
    <t>Destination</t>
  </si>
  <si>
    <t xml:space="preserve">Departing - Departure from Base </t>
  </si>
  <si>
    <t>Returning - Departure from Destination</t>
  </si>
  <si>
    <t>This section will calculate your entitlement on the first and last days of your trip.  Please only select the correct time brackets from the drop down menus</t>
  </si>
  <si>
    <t>Please complete fully - entitlement will be automatically calculated</t>
  </si>
  <si>
    <t>PLEASE NOTE:</t>
  </si>
  <si>
    <t>This section will calculate the full entitlement for each day.  The following section will need to be completed for all meals that is included in your accommodation and/or conference.  This MUST be deducted from the full day entitlement.</t>
  </si>
  <si>
    <r>
      <rPr>
        <b/>
        <sz val="12"/>
        <rFont val="Calibri"/>
        <family val="2"/>
        <scheme val="minor"/>
      </rPr>
      <t>Deductions</t>
    </r>
    <r>
      <rPr>
        <b/>
        <sz val="11"/>
        <rFont val="Calibri"/>
        <family val="2"/>
        <scheme val="minor"/>
      </rPr>
      <t xml:space="preserve"> - </t>
    </r>
    <r>
      <rPr>
        <b/>
        <sz val="9"/>
        <rFont val="Calibri"/>
        <family val="2"/>
        <scheme val="minor"/>
      </rPr>
      <t>Where meals are provided, please deduct as follows:</t>
    </r>
  </si>
  <si>
    <r>
      <rPr>
        <b/>
        <sz val="8"/>
        <rFont val="Calibri"/>
        <family val="2"/>
        <scheme val="minor"/>
      </rPr>
      <t xml:space="preserve">Daily </t>
    </r>
    <r>
      <rPr>
        <b/>
        <sz val="9"/>
        <rFont val="Calibri"/>
        <family val="2"/>
        <scheme val="minor"/>
      </rPr>
      <t>Per Diem Rate  (Excl Incidentals)</t>
    </r>
  </si>
  <si>
    <r>
      <rPr>
        <b/>
        <sz val="11"/>
        <color theme="1"/>
        <rFont val="Calibri"/>
        <family val="2"/>
        <scheme val="minor"/>
      </rPr>
      <t>FULL Entitlement</t>
    </r>
    <r>
      <rPr>
        <b/>
        <sz val="9"/>
        <color theme="1"/>
        <rFont val="Calibri"/>
        <family val="2"/>
        <scheme val="minor"/>
      </rPr>
      <t xml:space="preserve"> - Non travel Days</t>
    </r>
  </si>
  <si>
    <t>Includes Incidental Rates and meals that are provided MUST be deducted in the following section</t>
  </si>
  <si>
    <t>Account Number consist of Project or Discipline Code / Sub Group or Activity and must contain 5-8 numbers</t>
  </si>
  <si>
    <t>These lines may be used for additional payments (validated by an original invoice), such as Accommodation or Conference registration</t>
  </si>
  <si>
    <t>Yes or No</t>
  </si>
  <si>
    <t>All original invoices / receipts for additional amounts claimed</t>
  </si>
  <si>
    <t>Banking Authority Form</t>
  </si>
  <si>
    <t>University Faculty/Office</t>
  </si>
  <si>
    <t>Name</t>
  </si>
  <si>
    <t>On the day when money is deposited, a remittance advice will be sent by email. It will detail how much will be paid to you, who the payment is from and what the payment covers.</t>
  </si>
  <si>
    <t>Reason for the Expense</t>
  </si>
  <si>
    <t>Total Reimbursement claimed for expenses incured on behalf of the University as per List of Receipts</t>
  </si>
  <si>
    <t>Total Amount of Receipted Items (AUD)</t>
  </si>
  <si>
    <t xml:space="preserve">Reimbursement Checklist </t>
  </si>
  <si>
    <t>show</t>
  </si>
  <si>
    <t xml:space="preserve">Private Sub Worksheet_Change(ByVal Target As Range) </t>
  </si>
  <si>
    <t xml:space="preserve">    Application.EnableEvents = False </t>
  </si>
  <si>
    <t xml:space="preserve">    Application.EnableEvents = True </t>
  </si>
  <si>
    <t xml:space="preserve">End Sub </t>
  </si>
  <si>
    <t xml:space="preserve">    If Target.Address &lt;&gt; "$w$6" Then Exit Sub </t>
  </si>
  <si>
    <t xml:space="preserve">    Range("a19:A218").EntireRow.Hidden = True </t>
  </si>
  <si>
    <t xml:space="preserve">    Range(Range("A19"), Range("A19").Offset(Range("W6").Value - 1, 0)).EntireRow.Hidden = False </t>
  </si>
  <si>
    <t>Receipt Rows</t>
  </si>
  <si>
    <t>='STEP 2 - Receipts'!L19:N19</t>
  </si>
  <si>
    <t>='STEP 2 - Receipts'!L19:N20</t>
  </si>
  <si>
    <t>='STEP 2 - Receipts'!L19:N21</t>
  </si>
  <si>
    <t>='STEP 2 - Receipts'!L19:N22</t>
  </si>
  <si>
    <t>='STEP 2 - Receipts'!L19:N23</t>
  </si>
  <si>
    <t>='STEP 2 - Receipts'!L19:N24</t>
  </si>
  <si>
    <t>='STEP 2 - Receipts'!L19:N25</t>
  </si>
  <si>
    <t>='STEP 2 - Receipts'!L19:N26</t>
  </si>
  <si>
    <t>='STEP 2 - Receipts'!L19:N27</t>
  </si>
  <si>
    <t>='STEP 2 - Receipts'!L19:N28</t>
  </si>
  <si>
    <t>='STEP 2 - Receipts'!L19:N29</t>
  </si>
  <si>
    <t>='STEP 2 - Receipts'!L19:N30</t>
  </si>
  <si>
    <t>='STEP 2 - Receipts'!L19:N31</t>
  </si>
  <si>
    <t>='STEP 2 - Receipts'!L19:N32</t>
  </si>
  <si>
    <t>='STEP 2 - Receipts'!L19:N33</t>
  </si>
  <si>
    <t>='STEP 2 - Receipts'!L19:N34</t>
  </si>
  <si>
    <t>='STEP 2 - Receipts'!L19:N35</t>
  </si>
  <si>
    <t>='STEP 2 - Receipts'!L19:N36</t>
  </si>
  <si>
    <t>='STEP 2 - Receipts'!L19:N37</t>
  </si>
  <si>
    <t>='STEP 2 - Receipts'!L19:N38</t>
  </si>
  <si>
    <t>='STEP 2 - Receipts'!L19:N39</t>
  </si>
  <si>
    <t>='STEP 2 - Receipts'!L19:N40</t>
  </si>
  <si>
    <t>='STEP 2 - Receipts'!L19:N41</t>
  </si>
  <si>
    <t>='STEP 2 - Receipts'!L19:N42</t>
  </si>
  <si>
    <t>='STEP 2 - Receipts'!L19:N43</t>
  </si>
  <si>
    <t>='STEP 2 - Receipts'!L19:N44</t>
  </si>
  <si>
    <t>='STEP 2 - Receipts'!L19:N45</t>
  </si>
  <si>
    <t>='STEP 2 - Receipts'!L19:N46</t>
  </si>
  <si>
    <t>='STEP 2 - Receipts'!L19:N47</t>
  </si>
  <si>
    <t>='STEP 2 - Receipts'!L19:N48</t>
  </si>
  <si>
    <t>='STEP 2 - Receipts'!L19:N49</t>
  </si>
  <si>
    <t>='STEP 2 - Receipts'!L19:N50</t>
  </si>
  <si>
    <t>='STEP 2 - Receipts'!L19:N51</t>
  </si>
  <si>
    <t>='STEP 2 - Receipts'!L19:N52</t>
  </si>
  <si>
    <t>='STEP 2 - Receipts'!L19:N53</t>
  </si>
  <si>
    <t>='STEP 2 - Receipts'!L19:N54</t>
  </si>
  <si>
    <t>='STEP 2 - Receipts'!L19:N55</t>
  </si>
  <si>
    <t>='STEP 2 - Receipts'!L19:N56</t>
  </si>
  <si>
    <t>='STEP 2 - Receipts'!L19:N57</t>
  </si>
  <si>
    <t>='STEP 2 - Receipts'!L19:N58</t>
  </si>
  <si>
    <t>='STEP 2 - Receipts'!L19:N59</t>
  </si>
  <si>
    <t>='STEP 2 - Receipts'!L19:N60</t>
  </si>
  <si>
    <t>='STEP 2 - Receipts'!L19:N61</t>
  </si>
  <si>
    <t>='STEP 2 - Receipts'!L19:N62</t>
  </si>
  <si>
    <t>='STEP 2 - Receipts'!L19:N63</t>
  </si>
  <si>
    <t>='STEP 2 - Receipts'!L19:N64</t>
  </si>
  <si>
    <t>='STEP 2 - Receipts'!L19:N65</t>
  </si>
  <si>
    <t>='STEP 2 - Receipts'!L19:N66</t>
  </si>
  <si>
    <t>='STEP 2 - Receipts'!L19:N67</t>
  </si>
  <si>
    <t>='STEP 2 - Receipts'!L19:N68</t>
  </si>
  <si>
    <t>='STEP 2 - Receipts'!L19:N69</t>
  </si>
  <si>
    <t>='STEP 2 - Receipts'!L19:N70</t>
  </si>
  <si>
    <t>='STEP 2 - Receipts'!L19:N71</t>
  </si>
  <si>
    <t>='STEP 2 - Receipts'!L19:N72</t>
  </si>
  <si>
    <t>='STEP 2 - Receipts'!L19:N73</t>
  </si>
  <si>
    <t>='STEP 2 - Receipts'!L19:N74</t>
  </si>
  <si>
    <t>='STEP 2 - Receipts'!L19:N75</t>
  </si>
  <si>
    <t>='STEP 2 - Receipts'!L19:N76</t>
  </si>
  <si>
    <t>='STEP 2 - Receipts'!L19:N77</t>
  </si>
  <si>
    <t>='STEP 2 - Receipts'!L19:N78</t>
  </si>
  <si>
    <t>='STEP 2 - Receipts'!L19:N79</t>
  </si>
  <si>
    <t>='STEP 2 - Receipts'!L19:N80</t>
  </si>
  <si>
    <t>='STEP 2 - Receipts'!L19:N81</t>
  </si>
  <si>
    <t>='STEP 2 - Receipts'!L19:N82</t>
  </si>
  <si>
    <t>='STEP 2 - Receipts'!L19:N83</t>
  </si>
  <si>
    <t>='STEP 2 - Receipts'!L19:N84</t>
  </si>
  <si>
    <t>='STEP 2 - Receipts'!L19:N85</t>
  </si>
  <si>
    <t>='STEP 2 - Receipts'!L19:N86</t>
  </si>
  <si>
    <t>='STEP 2 - Receipts'!L19:N87</t>
  </si>
  <si>
    <t>='STEP 2 - Receipts'!L19:N88</t>
  </si>
  <si>
    <t>='STEP 2 - Receipts'!L19:N89</t>
  </si>
  <si>
    <t>='STEP 2 - Receipts'!L19:N90</t>
  </si>
  <si>
    <t>='STEP 2 - Receipts'!L19:N91</t>
  </si>
  <si>
    <t>='STEP 2 - Receipts'!L19:N92</t>
  </si>
  <si>
    <t>='STEP 2 - Receipts'!L19:N93</t>
  </si>
  <si>
    <t>='STEP 2 - Receipts'!L19:N94</t>
  </si>
  <si>
    <t>='STEP 2 - Receipts'!L19:N95</t>
  </si>
  <si>
    <t>='STEP 2 - Receipts'!L19:N96</t>
  </si>
  <si>
    <t>='STEP 2 - Receipts'!L19:N97</t>
  </si>
  <si>
    <t>='STEP 2 - Receipts'!L19:N98</t>
  </si>
  <si>
    <t>='STEP 2 - Receipts'!L19:N99</t>
  </si>
  <si>
    <t>='STEP 2 - Receipts'!L19:N100</t>
  </si>
  <si>
    <t>='STEP 2 - Receipts'!L19:N101</t>
  </si>
  <si>
    <t>='STEP 2 - Receipts'!L19:N102</t>
  </si>
  <si>
    <t>='STEP 2 - Receipts'!L19:N103</t>
  </si>
  <si>
    <t>='STEP 2 - Receipts'!L19:N104</t>
  </si>
  <si>
    <t>='STEP 2 - Receipts'!L19:N105</t>
  </si>
  <si>
    <t>='STEP 2 - Receipts'!L19:N106</t>
  </si>
  <si>
    <t>='STEP 2 - Receipts'!L19:N107</t>
  </si>
  <si>
    <t>='STEP 2 - Receipts'!L19:N108</t>
  </si>
  <si>
    <t>='STEP 2 - Receipts'!L19:N109</t>
  </si>
  <si>
    <t>='STEP 2 - Receipts'!L19:N110</t>
  </si>
  <si>
    <t>='STEP 2 - Receipts'!L19:N111</t>
  </si>
  <si>
    <t>='STEP 2 - Receipts'!L19:N112</t>
  </si>
  <si>
    <t>='STEP 2 - Receipts'!L19:N113</t>
  </si>
  <si>
    <t>='STEP 2 - Receipts'!L19:N114</t>
  </si>
  <si>
    <t>='STEP 2 - Receipts'!L19:N115</t>
  </si>
  <si>
    <t>='STEP 2 - Receipts'!L19:N116</t>
  </si>
  <si>
    <t>='STEP 2 - Receipts'!L19:N117</t>
  </si>
  <si>
    <t>='STEP 2 - Receipts'!L19:N118</t>
  </si>
  <si>
    <t>='STEP 2 - Receipts'!L19:N119</t>
  </si>
  <si>
    <t>='STEP 2 - Receipts'!L19:N120</t>
  </si>
  <si>
    <t>='STEP 2 - Receipts'!L19:N121</t>
  </si>
  <si>
    <t>='STEP 2 - Receipts'!L19:N122</t>
  </si>
  <si>
    <t>='STEP 2 - Receipts'!L19:N123</t>
  </si>
  <si>
    <t>='STEP 2 - Receipts'!L19:N124</t>
  </si>
  <si>
    <t>='STEP 2 - Receipts'!L19:N125</t>
  </si>
  <si>
    <t>='STEP 2 - Receipts'!L19:N126</t>
  </si>
  <si>
    <t>='STEP 2 - Receipts'!L19:N127</t>
  </si>
  <si>
    <t>='STEP 2 - Receipts'!L19:N128</t>
  </si>
  <si>
    <t>='STEP 2 - Receipts'!L19:N129</t>
  </si>
  <si>
    <t>='STEP 2 - Receipts'!L19:N130</t>
  </si>
  <si>
    <t>='STEP 2 - Receipts'!L19:N131</t>
  </si>
  <si>
    <t>='STEP 2 - Receipts'!L19:N132</t>
  </si>
  <si>
    <t>='STEP 2 - Receipts'!L19:N133</t>
  </si>
  <si>
    <t>='STEP 2 - Receipts'!L19:N134</t>
  </si>
  <si>
    <t>='STEP 2 - Receipts'!L19:N135</t>
  </si>
  <si>
    <t>='STEP 2 - Receipts'!L19:N136</t>
  </si>
  <si>
    <t>='STEP 2 - Receipts'!L19:N137</t>
  </si>
  <si>
    <t>='STEP 2 - Receipts'!L19:N138</t>
  </si>
  <si>
    <t>='STEP 2 - Receipts'!L19:N139</t>
  </si>
  <si>
    <t>='STEP 2 - Receipts'!L19:N140</t>
  </si>
  <si>
    <t>='STEP 2 - Receipts'!L19:N141</t>
  </si>
  <si>
    <t>='STEP 2 - Receipts'!L19:N142</t>
  </si>
  <si>
    <t>='STEP 2 - Receipts'!L19:N143</t>
  </si>
  <si>
    <t>='STEP 2 - Receipts'!L19:N144</t>
  </si>
  <si>
    <t>='STEP 2 - Receipts'!L19:N145</t>
  </si>
  <si>
    <t>='STEP 2 - Receipts'!L19:N146</t>
  </si>
  <si>
    <t>='STEP 2 - Receipts'!L19:N147</t>
  </si>
  <si>
    <t>='STEP 2 - Receipts'!L19:N148</t>
  </si>
  <si>
    <t>='STEP 2 - Receipts'!L19:N149</t>
  </si>
  <si>
    <t>='STEP 2 - Receipts'!L19:N150</t>
  </si>
  <si>
    <t>='STEP 2 - Receipts'!L19:N151</t>
  </si>
  <si>
    <t>='STEP 2 - Receipts'!L19:N152</t>
  </si>
  <si>
    <t>='STEP 2 - Receipts'!L19:N153</t>
  </si>
  <si>
    <t>='STEP 2 - Receipts'!L19:N154</t>
  </si>
  <si>
    <t>='STEP 2 - Receipts'!L19:N155</t>
  </si>
  <si>
    <t>='STEP 2 - Receipts'!L19:N156</t>
  </si>
  <si>
    <t>='STEP 2 - Receipts'!L19:N157</t>
  </si>
  <si>
    <t>='STEP 2 - Receipts'!L19:N158</t>
  </si>
  <si>
    <t>='STEP 2 - Receipts'!L19:N159</t>
  </si>
  <si>
    <t>='STEP 2 - Receipts'!L19:N160</t>
  </si>
  <si>
    <t>='STEP 2 - Receipts'!L19:N161</t>
  </si>
  <si>
    <t>='STEP 2 - Receipts'!L19:N162</t>
  </si>
  <si>
    <t>='STEP 2 - Receipts'!L19:N163</t>
  </si>
  <si>
    <t>='STEP 2 - Receipts'!L19:N164</t>
  </si>
  <si>
    <t>='STEP 2 - Receipts'!L19:N165</t>
  </si>
  <si>
    <t>='STEP 2 - Receipts'!L19:N166</t>
  </si>
  <si>
    <t>='STEP 2 - Receipts'!L19:N167</t>
  </si>
  <si>
    <t>='STEP 2 - Receipts'!L19:N168</t>
  </si>
  <si>
    <t>='STEP 2 - Receipts'!L19:N169</t>
  </si>
  <si>
    <t>='STEP 2 - Receipts'!L19:N170</t>
  </si>
  <si>
    <t>='STEP 2 - Receipts'!L19:N171</t>
  </si>
  <si>
    <t>='STEP 2 - Receipts'!L19:N172</t>
  </si>
  <si>
    <t>='STEP 2 - Receipts'!L19:N173</t>
  </si>
  <si>
    <t>='STEP 2 - Receipts'!L19:N174</t>
  </si>
  <si>
    <t>='STEP 2 - Receipts'!L19:N175</t>
  </si>
  <si>
    <t>='STEP 2 - Receipts'!L19:N176</t>
  </si>
  <si>
    <t>='STEP 2 - Receipts'!L19:N177</t>
  </si>
  <si>
    <t>='STEP 2 - Receipts'!L19:N178</t>
  </si>
  <si>
    <t>='STEP 2 - Receipts'!L19:N179</t>
  </si>
  <si>
    <t>='STEP 2 - Receipts'!L19:N180</t>
  </si>
  <si>
    <t>='STEP 2 - Receipts'!L19:N181</t>
  </si>
  <si>
    <t>='STEP 2 - Receipts'!L19:N182</t>
  </si>
  <si>
    <t>='STEP 2 - Receipts'!L19:N183</t>
  </si>
  <si>
    <t>='STEP 2 - Receipts'!L19:N184</t>
  </si>
  <si>
    <t>='STEP 2 - Receipts'!L19:N185</t>
  </si>
  <si>
    <t>='STEP 2 - Receipts'!L19:N186</t>
  </si>
  <si>
    <t>='STEP 2 - Receipts'!L19:N187</t>
  </si>
  <si>
    <t>='STEP 2 - Receipts'!L19:N188</t>
  </si>
  <si>
    <t>='STEP 2 - Receipts'!L19:N189</t>
  </si>
  <si>
    <t>='STEP 2 - Receipts'!L19:N190</t>
  </si>
  <si>
    <t>='STEP 2 - Receipts'!L19:N191</t>
  </si>
  <si>
    <t>='STEP 2 - Receipts'!L19:N192</t>
  </si>
  <si>
    <t>='STEP 2 - Receipts'!L19:N193</t>
  </si>
  <si>
    <t>='STEP 2 - Receipts'!L19:N194</t>
  </si>
  <si>
    <t>='STEP 2 - Receipts'!L19:N195</t>
  </si>
  <si>
    <t>='STEP 2 - Receipts'!L19:N196</t>
  </si>
  <si>
    <t>='STEP 2 - Receipts'!L19:N197</t>
  </si>
  <si>
    <t>='STEP 2 - Receipts'!L19:N198</t>
  </si>
  <si>
    <t>='STEP 2 - Receipts'!L19:N199</t>
  </si>
  <si>
    <t>='STEP 2 - Receipts'!L19:N200</t>
  </si>
  <si>
    <t>='STEP 2 - Receipts'!L19:N201</t>
  </si>
  <si>
    <t>='STEP 2 - Receipts'!L19:N202</t>
  </si>
  <si>
    <t>='STEP 2 - Receipts'!L19:N203</t>
  </si>
  <si>
    <t>='STEP 2 - Receipts'!L19:N204</t>
  </si>
  <si>
    <t>='STEP 2 - Receipts'!L19:N205</t>
  </si>
  <si>
    <t>='STEP 2 - Receipts'!L19:N206</t>
  </si>
  <si>
    <t>='STEP 2 - Receipts'!L19:N207</t>
  </si>
  <si>
    <t>='STEP 2 - Receipts'!L19:N208</t>
  </si>
  <si>
    <t>='STEP 2 - Receipts'!L19:N209</t>
  </si>
  <si>
    <t>='STEP 2 - Receipts'!L19:N210</t>
  </si>
  <si>
    <t>='STEP 2 - Receipts'!L19:N211</t>
  </si>
  <si>
    <t>='STEP 2 - Receipts'!L19:N212</t>
  </si>
  <si>
    <t>='STEP 2 - Receipts'!L19:N213</t>
  </si>
  <si>
    <t>='STEP 2 - Receipts'!L19:N214</t>
  </si>
  <si>
    <t>='STEP 2 - Receipts'!L19:N215</t>
  </si>
  <si>
    <t>='STEP 2 - Receipts'!L19:N216</t>
  </si>
  <si>
    <t>='STEP 2 - Receipts'!L19:N217</t>
  </si>
  <si>
    <t>='STEP 2 - Receipts'!L19:N218</t>
  </si>
  <si>
    <t>='STEP 2 - Receipts'!L19:N219</t>
  </si>
  <si>
    <t>='STEP 2 - Receipts'!L19:N220</t>
  </si>
  <si>
    <t>='STEP 2 - Receipts'!L19:N221</t>
  </si>
  <si>
    <t>='STEP 2 - Receipts'!L19:N222</t>
  </si>
  <si>
    <t>='STEP 2 - Receipts'!L19:N223</t>
  </si>
  <si>
    <t>='STEP 2 - Receipts'!L19:N224</t>
  </si>
  <si>
    <t>='STEP 2 - Receipts'!L19:N225</t>
  </si>
  <si>
    <t>='STEP 2 - Receipts'!L19:N226</t>
  </si>
  <si>
    <t>='STEP 2 - Receipts'!L19:N227</t>
  </si>
  <si>
    <t>='STEP 2 - Receipts'!L19:N228</t>
  </si>
  <si>
    <t>='STEP 2 - Receipts'!L19:N229</t>
  </si>
  <si>
    <t>='STEP 2 - Receipts'!L19:N230</t>
  </si>
  <si>
    <t>='STEP 2 - Receipts'!L19:N231</t>
  </si>
  <si>
    <t>='STEP 2 - Receipts'!L19:N232</t>
  </si>
  <si>
    <t>='STEP 2 - Receipts'!L19:N233</t>
  </si>
  <si>
    <t>='STEP 2 - Receipts'!L19:N234</t>
  </si>
  <si>
    <t>='STEP 2 - Receipts'!L19:N235</t>
  </si>
  <si>
    <t>='STEP 2 - Receipts'!L19:N236</t>
  </si>
  <si>
    <t>='STEP 2 - Receipts'!L19:N237</t>
  </si>
  <si>
    <t>='STEP 2 - Receipts'!L19:N238</t>
  </si>
  <si>
    <t>='STEP 2 - Receipts'!L19:N239</t>
  </si>
  <si>
    <t>='STEP 2 - Receipts'!L19:N240</t>
  </si>
  <si>
    <t>='STEP 2 - Receipts'!L19:N241</t>
  </si>
  <si>
    <t>='STEP 2 - Receipts'!L19:N242</t>
  </si>
  <si>
    <t>='STEP 2 - Receipts'!L19:N243</t>
  </si>
  <si>
    <t>='STEP 2 - Receipts'!L19:N244</t>
  </si>
  <si>
    <t>='STEP 2 - Receipts'!L19:N245</t>
  </si>
  <si>
    <t>='STEP 2 - Receipts'!L19:N246</t>
  </si>
  <si>
    <t>='STEP 2 - Receipts'!L19:N247</t>
  </si>
  <si>
    <t>='STEP 2 - Receipts'!L19:N248</t>
  </si>
  <si>
    <t>='STEP 2 - Receipts'!L19:N249</t>
  </si>
  <si>
    <t>='STEP 2 - Receipts'!L19:N250</t>
  </si>
  <si>
    <t>='STEP 2 - Receipts'!L19:N251</t>
  </si>
  <si>
    <t>='STEP 2 - Receipts'!L19:N252</t>
  </si>
  <si>
    <t>='STEP 2 - Receipts'!L19:N253</t>
  </si>
  <si>
    <t>='STEP 2 - Receipts'!L19:N254</t>
  </si>
  <si>
    <t>='STEP 2 - Receipts'!L19:N255</t>
  </si>
  <si>
    <t>='STEP 2 - Receipts'!L19:N256</t>
  </si>
  <si>
    <t>='STEP 2 - Receipts'!L19:N257</t>
  </si>
  <si>
    <t>='STEP 2 - Receipts'!L19:N258</t>
  </si>
  <si>
    <t>='STEP 2 - Receipts'!L19:N259</t>
  </si>
  <si>
    <t>='STEP 2 - Receipts'!L19:N260</t>
  </si>
  <si>
    <t>='STEP 2 - Receipts'!L19:N261</t>
  </si>
  <si>
    <t>='STEP 2 - Receipts'!L19:N262</t>
  </si>
  <si>
    <t>='STEP 2 - Receipts'!L19:N263</t>
  </si>
  <si>
    <t>='STEP 2 - Receipts'!L19:N264</t>
  </si>
  <si>
    <t>='STEP 2 - Receipts'!L19:N265</t>
  </si>
  <si>
    <t>='STEP 2 - Receipts'!L19:N266</t>
  </si>
  <si>
    <t>='STEP 2 - Receipts'!L19:N267</t>
  </si>
  <si>
    <t>='STEP 2 - Receipts'!L19:N268</t>
  </si>
  <si>
    <t>='STEP 2 - Receipts'!L19:N269</t>
  </si>
  <si>
    <t>='STEP 2 - Receipts'!L19:N270</t>
  </si>
  <si>
    <t>='STEP 2 - Receipts'!L19:N271</t>
  </si>
  <si>
    <t>='STEP 2 - Receipts'!L19:N272</t>
  </si>
  <si>
    <t>='STEP 2 - Receipts'!L19:N273</t>
  </si>
  <si>
    <t>='STEP 2 - Receipts'!L19:N274</t>
  </si>
  <si>
    <t>='STEP 2 - Receipts'!L19:N275</t>
  </si>
  <si>
    <t>='STEP 2 - Receipts'!L19:N276</t>
  </si>
  <si>
    <t>='STEP 2 - Receipts'!L19:N277</t>
  </si>
  <si>
    <t>='STEP 2 - Receipts'!L19:N278</t>
  </si>
  <si>
    <t>='STEP 2 - Receipts'!L19:N279</t>
  </si>
  <si>
    <t>='STEP 2 - Receipts'!L19:N280</t>
  </si>
  <si>
    <t>='STEP 2 - Receipts'!L19:N281</t>
  </si>
  <si>
    <t>='STEP 2 - Receipts'!L19:N282</t>
  </si>
  <si>
    <t>='STEP 2 - Receipts'!L19:N283</t>
  </si>
  <si>
    <t>='STEP 2 - Receipts'!L19:N284</t>
  </si>
  <si>
    <t>='STEP 2 - Receipts'!L19:N285</t>
  </si>
  <si>
    <t>='STEP 2 - Receipts'!L19:N286</t>
  </si>
  <si>
    <t>='STEP 2 - Receipts'!L19:N287</t>
  </si>
  <si>
    <t>='STEP 2 - Receipts'!L19:N288</t>
  </si>
  <si>
    <t>='STEP 2 - Receipts'!L19:N289</t>
  </si>
  <si>
    <t>='STEP 2 - Receipts'!L19:N290</t>
  </si>
  <si>
    <t>='STEP 2 - Receipts'!L19:N291</t>
  </si>
  <si>
    <t>='STEP 2 - Receipts'!L19:N292</t>
  </si>
  <si>
    <t>='STEP 2 - Receipts'!L19:N293</t>
  </si>
  <si>
    <t>='STEP 2 - Receipts'!L19:N294</t>
  </si>
  <si>
    <t>='STEP 2 - Receipts'!L19:N295</t>
  </si>
  <si>
    <t>='STEP 2 - Receipts'!L19:N296</t>
  </si>
  <si>
    <t>='STEP 2 - Receipts'!L19:N297</t>
  </si>
  <si>
    <t>='STEP 2 - Receipts'!L19:N298</t>
  </si>
  <si>
    <t>='STEP 2 - Receipts'!L19:N299</t>
  </si>
  <si>
    <t>='STEP 2 - Receipts'!L19:N300</t>
  </si>
  <si>
    <t>='STEP 2 - Receipts'!L19:N301</t>
  </si>
  <si>
    <t>='STEP 2 - Receipts'!L19:N302</t>
  </si>
  <si>
    <t>='STEP 2 - Receipts'!L19:N303</t>
  </si>
  <si>
    <t>='STEP 2 - Receipts'!L19:N304</t>
  </si>
  <si>
    <t>='STEP 2 - Receipts'!L19:N305</t>
  </si>
  <si>
    <t>='STEP 2 - Receipts'!L19:N306</t>
  </si>
  <si>
    <t>='STEP 2 - Receipts'!L19:N307</t>
  </si>
  <si>
    <t>='STEP 2 - Receipts'!L19:N308</t>
  </si>
  <si>
    <t>='STEP 2 - Receipts'!L19:N309</t>
  </si>
  <si>
    <t>='STEP 2 - Receipts'!L19:N310</t>
  </si>
  <si>
    <t>='STEP 2 - Receipts'!L19:N311</t>
  </si>
  <si>
    <t>='STEP 2 - Receipts'!L19:N312</t>
  </si>
  <si>
    <t>='STEP 2 - Receipts'!L19:N313</t>
  </si>
  <si>
    <t>='STEP 2 - Receipts'!L19:N314</t>
  </si>
  <si>
    <t>='STEP 2 - Receipts'!L19:N315</t>
  </si>
  <si>
    <t>='STEP 2 - Receipts'!L19:N316</t>
  </si>
  <si>
    <t>='STEP 2 - Receipts'!L19:N317</t>
  </si>
  <si>
    <t>00</t>
  </si>
  <si>
    <t>Instructions for completion of your Non-Order Payment Request</t>
  </si>
  <si>
    <t>- DO NOT PRINT THIS PAGE -</t>
  </si>
  <si>
    <t>START HERE</t>
  </si>
  <si>
    <t>STEP 1</t>
  </si>
  <si>
    <t>STEP 2</t>
  </si>
  <si>
    <t>STEP 3</t>
  </si>
  <si>
    <t>STEP 4</t>
  </si>
  <si>
    <t xml:space="preserve">    ADVANCE</t>
  </si>
  <si>
    <t xml:space="preserve">    SUBSTANTIATION OF ADVANCE</t>
  </si>
  <si>
    <t xml:space="preserve">    PER DIEM</t>
  </si>
  <si>
    <t xml:space="preserve">    RE-IMBURSEMENT</t>
  </si>
  <si>
    <t xml:space="preserve">    NON-ORDER PAYMENT</t>
  </si>
  <si>
    <t>Please enter the amount of the Advance that was given to you previously</t>
  </si>
  <si>
    <t>Substantiation</t>
  </si>
  <si>
    <t>Non Order Payment</t>
  </si>
  <si>
    <t>Staff/Student No:</t>
  </si>
  <si>
    <t>Staff / Student No.</t>
  </si>
  <si>
    <t>Any other relevant Information required to ensure your payment arrives safely</t>
  </si>
  <si>
    <r>
      <rPr>
        <b/>
        <u/>
        <sz val="10"/>
        <color rgb="FFFF0000"/>
        <rFont val="Calibri"/>
        <family val="2"/>
        <scheme val="minor"/>
      </rPr>
      <t>(PLEASE NOTE:</t>
    </r>
    <r>
      <rPr>
        <b/>
        <sz val="10"/>
        <color rgb="FFFF0000"/>
        <rFont val="Calibri"/>
        <family val="2"/>
        <scheme val="minor"/>
      </rPr>
      <t xml:space="preserve"> CREDIT CARD ACCOUNT NUMBERS ARE NOT ACCEPTED.)</t>
    </r>
  </si>
  <si>
    <t>Private Sub Worksheet_Change(ByVal Target As Range)</t>
  </si>
  <si>
    <t>If Target.Address = "$O$5" Then</t>
  </si>
  <si>
    <t xml:space="preserve">    Select Case Target.Value</t>
  </si>
  <si>
    <t xml:space="preserve">        Case Is = "Per Diem"</t>
  </si>
  <si>
    <t xml:space="preserve">            Rows("1:150").Hidden = False</t>
  </si>
  <si>
    <t xml:space="preserve">            Rows("151:255").Hidden = True</t>
  </si>
  <si>
    <t xml:space="preserve">        Case Is = "Advance"</t>
  </si>
  <si>
    <t xml:space="preserve">            Rows("1:46").Hidden = False</t>
  </si>
  <si>
    <t xml:space="preserve">            Rows("152:179").Hidden = False</t>
  </si>
  <si>
    <t xml:space="preserve">            Rows("47:150").Hidden = True</t>
  </si>
  <si>
    <t xml:space="preserve">            Rows("180:256").Hidden = True</t>
  </si>
  <si>
    <t xml:space="preserve">        Case Is = "Reimbursement"</t>
  </si>
  <si>
    <t xml:space="preserve">            Rows("211:233").Hidden = False</t>
  </si>
  <si>
    <t xml:space="preserve">            Rows("47:210").Hidden = True</t>
  </si>
  <si>
    <t xml:space="preserve">            Rows("234:256").Hidden = True</t>
  </si>
  <si>
    <t xml:space="preserve">        Case Is = "Substatiation"</t>
  </si>
  <si>
    <t xml:space="preserve">            Rows("181:210").Hidden = False</t>
  </si>
  <si>
    <t xml:space="preserve">            Rows("47:180").Hidden = True</t>
  </si>
  <si>
    <t xml:space="preserve">            Rows("211:256").Hidden = True</t>
  </si>
  <si>
    <t xml:space="preserve">        Case Is = "Non Order Payment"</t>
  </si>
  <si>
    <t xml:space="preserve">            Rows("234:256").Hidden = False</t>
  </si>
  <si>
    <t xml:space="preserve">            Rows("47:233").Hidden = True</t>
  </si>
  <si>
    <t xml:space="preserve">            Rows("257:258").Hidden = True</t>
  </si>
  <si>
    <t xml:space="preserve">    End Select</t>
  </si>
  <si>
    <t>End If</t>
  </si>
  <si>
    <t>End Sub</t>
  </si>
  <si>
    <t>- Please complete STEP 1 to STEP 4 Electronically -</t>
  </si>
  <si>
    <t>Please take a moment to think about the type of request you would like to initiate</t>
  </si>
  <si>
    <t>*</t>
  </si>
  <si>
    <t>Go to "STEP 4" for:</t>
  </si>
  <si>
    <t>Please click on "STEP 2" - RECEIPTS" and enter your receipts here.  Start by telling us how many line you will need.  Remember that you can always go back and adjust the number of lines you need by simply re-entering a number in the required space.  If you have a receipt that contains an amount with GST and another amount that does not attract GST, you will need to use 2 lines for the dissection of that receipt / invoice.</t>
  </si>
  <si>
    <t xml:space="preserve">Finaly click on "STEP 4" - If you have not yet provided your Bank Details to Accounts Payable you must complete "STEP 4" to enable payment of your claim. </t>
  </si>
  <si>
    <t>SUBMITTING YOUR CLAIM</t>
  </si>
  <si>
    <t>Once you have completed all required STEPS you must print your request, sign and submit to your department or faculty for processing</t>
  </si>
  <si>
    <t xml:space="preserve">If you need any assistance with completing your request, please contact Accounts Payable </t>
  </si>
  <si>
    <t>Extn. 1677 (Internal callers)</t>
  </si>
  <si>
    <t>Email - accountspayable@mq.edu.au</t>
  </si>
  <si>
    <t xml:space="preserve">   FOR AUSTRALIAN AND NZ BANKS ONLY</t>
  </si>
  <si>
    <t>FOR OVERSEAS BANK ACCOUNTS:</t>
  </si>
  <si>
    <r>
      <t xml:space="preserve">Transit Code </t>
    </r>
    <r>
      <rPr>
        <b/>
        <sz val="10"/>
        <color rgb="FFFF0000"/>
        <rFont val="Calibri"/>
        <family val="2"/>
        <scheme val="minor"/>
      </rPr>
      <t>(CANADIAN BANKS)</t>
    </r>
  </si>
  <si>
    <t>Please go to TAB "STEP 1 - FORM", select the type of request you want to raise and complete the document fully.  You will notice some useful hints to help you complete your request on the right of your screen in the grey, non-printable area.</t>
  </si>
  <si>
    <t>Select the type of request you want to raise and complete the document fully.  Please note:- The correct document will open for completion, depending on the selection you make.  The document must be completed electronically and please do not skip any questions or entry fields uneless so directed.  Entry Field are WHITE fields.</t>
  </si>
  <si>
    <t>Please go to "STEP 2" for:</t>
  </si>
  <si>
    <t xml:space="preserve">Simply click on "STEP 3" - Cost Summary" to review the disbursement summary.  There are no "Entry Fields" for step 3.  You only need to reveiw the summary and confirm that the total of your Disbursement Summary is equal to the total of your receipts as itemised in "STEP 2 - RECEIPTS".  </t>
  </si>
  <si>
    <t>The total of you claim will be automatically updated, based on the receipts list</t>
  </si>
  <si>
    <t>Staff / Student / Account Number</t>
  </si>
  <si>
    <t xml:space="preserve"> (If known)</t>
  </si>
  <si>
    <t>Please mark preferred payment option with "X" and complete Banking Authority Form in full.</t>
  </si>
  <si>
    <t xml:space="preserve">Description: </t>
  </si>
  <si>
    <t>+61-2-9850 1677 (External Callers)</t>
  </si>
  <si>
    <t>1011  Faculty of Business and Economics</t>
  </si>
  <si>
    <t>1031  Business &amp; Economics - Accounting &amp; Corporate Governance</t>
  </si>
  <si>
    <t>1071  Business &amp; Economics - Marketing &amp; Management</t>
  </si>
  <si>
    <t>1201  Business &amp; Economics - Economics</t>
  </si>
  <si>
    <t>1221  Business &amp; Economics - Applied Finance Centre</t>
  </si>
  <si>
    <t>1222  Business &amp; Economics - Applied Finance &amp; Actuarial Studies</t>
  </si>
  <si>
    <t>1241  Business &amp; Economics - Macquarie Graduate School of Management</t>
  </si>
  <si>
    <t>2011  Faculty of Arts</t>
  </si>
  <si>
    <t>2031  Arts - Ancient History</t>
  </si>
  <si>
    <t>2053  Arts - International Studies</t>
  </si>
  <si>
    <t>2092  Arts - Media, Music, Communication and Cultural Studies</t>
  </si>
  <si>
    <t>2201  Arts - Law</t>
  </si>
  <si>
    <t>2241  Arts - Sociology</t>
  </si>
  <si>
    <t>2261  Arts - Anthropology</t>
  </si>
  <si>
    <t>2281  Arts - Philosophy</t>
  </si>
  <si>
    <t>2301  Arts - English</t>
  </si>
  <si>
    <t>2321  Arts - Indigenous Studies</t>
  </si>
  <si>
    <t>2341  Arts - Politics and International Relations</t>
  </si>
  <si>
    <t>2344  Arts - Modern History</t>
  </si>
  <si>
    <t>2361  Arts - Policing, Intelligence and Counter Terrorism</t>
  </si>
  <si>
    <t>3011  Faculty of Human Sciences</t>
  </si>
  <si>
    <t>3031  Human Science - Education</t>
  </si>
  <si>
    <t>3032  Human Science - Macquarie E-Learning Centre of Excellence</t>
  </si>
  <si>
    <t>3051  Human Science - Institute of Early Childhood</t>
  </si>
  <si>
    <t>3052  Human Science - Special Education</t>
  </si>
  <si>
    <t>3071  Human Science - Linguistics</t>
  </si>
  <si>
    <t>3091  Human Science - Psychology</t>
  </si>
  <si>
    <t>3201  Human Science - Cognitive Science</t>
  </si>
  <si>
    <t>3221  Human Science - School of Advanced Medicine</t>
  </si>
  <si>
    <t>3223  Human Science - Vice-Presidents Office</t>
  </si>
  <si>
    <t>3241  Human Science - Health Professions</t>
  </si>
  <si>
    <t>3242  Human Science - Physiotherapy</t>
  </si>
  <si>
    <t>4011  Faculty of Science</t>
  </si>
  <si>
    <t>4031  Science - Biological Sciences</t>
  </si>
  <si>
    <t>4032  Science - Brain, Behaviour and Evolution</t>
  </si>
  <si>
    <t>4071  Science - Chiropractic</t>
  </si>
  <si>
    <t>4201  Science - Earth &amp; Planetary Sciences</t>
  </si>
  <si>
    <t>4202  Science - GEMOC</t>
  </si>
  <si>
    <t>4221  Science - Mathematics</t>
  </si>
  <si>
    <t>4241  Science - Physics and Astronomy</t>
  </si>
  <si>
    <t>4261  Science - Computing</t>
  </si>
  <si>
    <t>4281  Science - Statistics</t>
  </si>
  <si>
    <t>4301  Science - Chemistry &amp; Biomolecular Sciences</t>
  </si>
  <si>
    <t>4302  Science - APAF</t>
  </si>
  <si>
    <t>4321  Science - Engineering</t>
  </si>
  <si>
    <t>7011  Planning 1</t>
  </si>
  <si>
    <t>7012  Planning 2</t>
  </si>
  <si>
    <t>7013  Planning 3</t>
  </si>
  <si>
    <t>8011  Vice-Chancellor</t>
  </si>
  <si>
    <t>8014  MQ Foundation</t>
  </si>
  <si>
    <t>8019  Council Secretariat</t>
  </si>
  <si>
    <t>8031  Deputy Vice Chancellor (COO)</t>
  </si>
  <si>
    <t>8035  Sustainability</t>
  </si>
  <si>
    <t>8036  General Counsel</t>
  </si>
  <si>
    <t>8041  Strategic Planning</t>
  </si>
  <si>
    <t>8042  Macquarie Analytics</t>
  </si>
  <si>
    <t>8043  Macquarie Memory</t>
  </si>
  <si>
    <t>8051  INFO - Logistics</t>
  </si>
  <si>
    <t>8052  INFO - Implementation</t>
  </si>
  <si>
    <t>8053  INFO - Operations</t>
  </si>
  <si>
    <t>8054  INFO - Development</t>
  </si>
  <si>
    <t>8055  INFO - Programmes</t>
  </si>
  <si>
    <t>8056  INFO - Applications</t>
  </si>
  <si>
    <t>8057  INFO - Planning</t>
  </si>
  <si>
    <t>8058  INFO - Products</t>
  </si>
  <si>
    <t>8059  INFO - Delivery</t>
  </si>
  <si>
    <t>8071  OFS - Central Financial Services</t>
  </si>
  <si>
    <t>8072  OFS - Financial Accounting</t>
  </si>
  <si>
    <t>8073  OFS -Management Accounting</t>
  </si>
  <si>
    <t>8074  OFS - Business Services</t>
  </si>
  <si>
    <t>8075  OFS -Revenue Services</t>
  </si>
  <si>
    <t>8076  OFS - Systems</t>
  </si>
  <si>
    <t>8091  MQP - Director</t>
  </si>
  <si>
    <t>8092  MQP - Campus Services</t>
  </si>
  <si>
    <t>8093  MQP - Building Services</t>
  </si>
  <si>
    <t>8094  MQP - Campus Operations</t>
  </si>
  <si>
    <t>8095  MQP - Campus Planning</t>
  </si>
  <si>
    <t>8096  MQP - Strategy, Planning, Development &amp; Project Mgt</t>
  </si>
  <si>
    <t>8097  MQP Macquarie Lighthouse Press</t>
  </si>
  <si>
    <t>8098  MQP - Asset Management</t>
  </si>
  <si>
    <t>8099  MQP - Support Service</t>
  </si>
  <si>
    <t>8101  DVC - Corporate Engagement and Advancement Office</t>
  </si>
  <si>
    <t>8102  Advancement and Corporate Relations</t>
  </si>
  <si>
    <t>8103  Corporate Engagement</t>
  </si>
  <si>
    <t>8111  Marketing and Communications Office</t>
  </si>
  <si>
    <t>8112  Marketing and Communications Operations</t>
  </si>
  <si>
    <t>8201  HR - Director</t>
  </si>
  <si>
    <t>8202  HR - Relationships</t>
  </si>
  <si>
    <t>8203  HR - Payroll</t>
  </si>
  <si>
    <t>8204  HR - Health &amp; Safety</t>
  </si>
  <si>
    <t>8205  HR - Organisation and Staff Development</t>
  </si>
  <si>
    <t>8206  HR - Recruitment</t>
  </si>
  <si>
    <t>8207  HR - Employee Relations</t>
  </si>
  <si>
    <t>8208  HR - Systems</t>
  </si>
  <si>
    <t>8209  HR - Operations</t>
  </si>
  <si>
    <t>8241  DVC - International Executive</t>
  </si>
  <si>
    <t>8245  International Operations</t>
  </si>
  <si>
    <t>8247  (I&amp;D) Graduations</t>
  </si>
  <si>
    <t>8249  Global Programs</t>
  </si>
  <si>
    <t>8261  Deputy Vice- Chancellor (Provost)</t>
  </si>
  <si>
    <t>8263  Pvt -Learning and Teaching Centre</t>
  </si>
  <si>
    <t>8265  Pvt - Pro Vice-Chancellor - Social Inclusion</t>
  </si>
  <si>
    <t>8267  Pvt - Centre for Open Education</t>
  </si>
  <si>
    <t>8268  PVC Learning &amp; Teaching</t>
  </si>
  <si>
    <t>8281  Library Administration</t>
  </si>
  <si>
    <t>8284  Lib - Information Access</t>
  </si>
  <si>
    <t>8285  Library Development</t>
  </si>
  <si>
    <t>8286  Library IT</t>
  </si>
  <si>
    <t>8287  Library Business Services</t>
  </si>
  <si>
    <t>8288  Lib - Resources</t>
  </si>
  <si>
    <t>8289  Lib - Project Office</t>
  </si>
  <si>
    <t>8301  Res - Executive</t>
  </si>
  <si>
    <t>8302  Research Office</t>
  </si>
  <si>
    <t>8303  Higher Degree Research Office</t>
  </si>
  <si>
    <t>8304  Dean, Higher Degree Research</t>
  </si>
  <si>
    <t>8305  Enterprise Partnerships and Commercialisation</t>
  </si>
  <si>
    <t>8306  Animal Research Facilities</t>
  </si>
  <si>
    <t>8601  DVC -Students and Registrar - Executive</t>
  </si>
  <si>
    <t>8602  Campus Wellbeing &amp; Support Services</t>
  </si>
  <si>
    <t>8603  Campus Life</t>
  </si>
  <si>
    <t>8604  Student Administration</t>
  </si>
  <si>
    <t>8605  Student Connect</t>
  </si>
  <si>
    <t>8606  Student Systems</t>
  </si>
  <si>
    <t>8607  Governance Services</t>
  </si>
  <si>
    <t>8801  The University Foundation</t>
  </si>
  <si>
    <t>9011  University</t>
  </si>
  <si>
    <t>9031  Macquarie University - City</t>
  </si>
  <si>
    <t>9032  The Scholar Ship</t>
  </si>
  <si>
    <t>9033  Sydney Institute of Business and Technology</t>
  </si>
  <si>
    <t>9034  ICMS</t>
  </si>
  <si>
    <t>9035  Macquarie Christian Studies Institute</t>
  </si>
  <si>
    <t>9036  Open Universities Australia</t>
  </si>
  <si>
    <t>9051  Balance Sheet</t>
  </si>
  <si>
    <t>9110  MQ Controlled Entities Other</t>
  </si>
  <si>
    <t>9111  UatMQ Administration</t>
  </si>
  <si>
    <t>9112  Banksia Cottage Child Care</t>
  </si>
  <si>
    <t>9113  Waratah Long Day Care</t>
  </si>
  <si>
    <t>9114  Gumnut Cottage Child Care</t>
  </si>
  <si>
    <t>9115  Access Macquarie</t>
  </si>
  <si>
    <t>9116  Centre for Money, Banking and Finance</t>
  </si>
  <si>
    <t>9150  Student Groups Other</t>
  </si>
  <si>
    <t>9151  Student Film Society</t>
  </si>
  <si>
    <t>9152  Macquarie Singers</t>
  </si>
  <si>
    <t>9153  Muslim Student Association</t>
  </si>
  <si>
    <t>9154  MQ Postgrad Association</t>
  </si>
  <si>
    <t>9155  MQ Students Council</t>
  </si>
  <si>
    <t>9156  Chaplains at Macquarie</t>
  </si>
  <si>
    <t>9190  Shared and Other Space</t>
  </si>
  <si>
    <t>9191  Central Accommodation Pool</t>
  </si>
  <si>
    <t>9192  Common Use Area</t>
  </si>
  <si>
    <t>9194  Building Services</t>
  </si>
  <si>
    <t>9199  Unallocated Space</t>
  </si>
  <si>
    <t>9201  Macquarie University Dentists</t>
  </si>
  <si>
    <t>9202  Applimex Systems</t>
  </si>
  <si>
    <t>9203  Community and Public Sector Union</t>
  </si>
  <si>
    <t>9204  Covance Pty Ltd</t>
  </si>
  <si>
    <t>9205  CSIRO Mathematical and Information Sciences</t>
  </si>
  <si>
    <t>9206  EMC2 Corporation</t>
  </si>
  <si>
    <t>9207  Energy Australia</t>
  </si>
  <si>
    <t>9208  External Auditors</t>
  </si>
  <si>
    <t>9209  Flourotechnics Pty Ltd</t>
  </si>
  <si>
    <t>9210  Goodman Fielder</t>
  </si>
  <si>
    <t>9211  Lighthouse Technologies Pty Ltd</t>
  </si>
  <si>
    <t>9212  MQ Staff Club</t>
  </si>
  <si>
    <t>9213  Macquarie University Village</t>
  </si>
  <si>
    <t>9214  Mica Productions</t>
  </si>
  <si>
    <t>9215  MicroBioGen Pty. Ltd.</t>
  </si>
  <si>
    <t>9216  Multilit Pty Ltd</t>
  </si>
  <si>
    <t>9217  National Australia Bank</t>
  </si>
  <si>
    <t>9218  National Tertiary Education Union</t>
  </si>
  <si>
    <t>9219  Nortel Australia</t>
  </si>
  <si>
    <t>9220  Macquarie Sports Physiotherapy</t>
  </si>
  <si>
    <t>9221  Nufarm Australia</t>
  </si>
  <si>
    <t>9222  Optometrist on Campus</t>
  </si>
  <si>
    <t>9223  Pharmaceutical Professionals</t>
  </si>
  <si>
    <t>9224  Macquarie University Pharmacy</t>
  </si>
  <si>
    <t>9225  Proctor and Gamble</t>
  </si>
  <si>
    <t>9226  Radio Station 2SER</t>
  </si>
  <si>
    <t>9227  STA Travel Agent</t>
  </si>
  <si>
    <t>9228  University Co-operative Bookshop</t>
  </si>
  <si>
    <t>9229  University Housing</t>
  </si>
  <si>
    <t>9501  Engineering Plant</t>
  </si>
  <si>
    <t>9502  CMP - Major IT Projects (Do Not Use)</t>
  </si>
  <si>
    <t>9503  CMP -Sustainability</t>
  </si>
  <si>
    <t>9504  CMP - Deferred Maintenance</t>
  </si>
  <si>
    <t>9505  CMP - Refurbishment</t>
  </si>
  <si>
    <t>9506  CMP - Other Building Projects</t>
  </si>
  <si>
    <t>9507  CMP Departmentally Funded Projects</t>
  </si>
  <si>
    <t>9508  CMP - Major Projects</t>
  </si>
  <si>
    <t>Albania</t>
  </si>
  <si>
    <t>Estonia</t>
  </si>
  <si>
    <t>Algeria</t>
  </si>
  <si>
    <t>Ethiopia</t>
  </si>
  <si>
    <t>Angola</t>
  </si>
  <si>
    <t>Fiji</t>
  </si>
  <si>
    <t>Antigua and Barbuda</t>
  </si>
  <si>
    <t>Finland</t>
  </si>
  <si>
    <t>Argentina</t>
  </si>
  <si>
    <t>France</t>
  </si>
  <si>
    <t>Austria</t>
  </si>
  <si>
    <t>Gabon</t>
  </si>
  <si>
    <t>Azerbaijan</t>
  </si>
  <si>
    <t>Gambia</t>
  </si>
  <si>
    <t>Bahamas</t>
  </si>
  <si>
    <t>Georgia</t>
  </si>
  <si>
    <t>Bahrain</t>
  </si>
  <si>
    <t>Germany</t>
  </si>
  <si>
    <t>Bangladesh</t>
  </si>
  <si>
    <t>Ghana</t>
  </si>
  <si>
    <t>Barbados</t>
  </si>
  <si>
    <t>Gibraltar</t>
  </si>
  <si>
    <t>Belgium</t>
  </si>
  <si>
    <t>Greece</t>
  </si>
  <si>
    <t>Bermuda</t>
  </si>
  <si>
    <t>Guatemala</t>
  </si>
  <si>
    <t>Bolivia</t>
  </si>
  <si>
    <t>Guyana</t>
  </si>
  <si>
    <t>Bosnia</t>
  </si>
  <si>
    <t>Hungary</t>
  </si>
  <si>
    <t>Brazil</t>
  </si>
  <si>
    <t>Iceland</t>
  </si>
  <si>
    <t>Brunei</t>
  </si>
  <si>
    <t>India</t>
  </si>
  <si>
    <t>Bulgaria</t>
  </si>
  <si>
    <t>Indonesia</t>
  </si>
  <si>
    <t>Burkina Faso</t>
  </si>
  <si>
    <t>Iran</t>
  </si>
  <si>
    <t>Cambodia</t>
  </si>
  <si>
    <t>Irish Republic</t>
  </si>
  <si>
    <t>Cameroon</t>
  </si>
  <si>
    <t>Israel</t>
  </si>
  <si>
    <t>Canada</t>
  </si>
  <si>
    <t>Italy</t>
  </si>
  <si>
    <t>Chile</t>
  </si>
  <si>
    <t>Jamaica</t>
  </si>
  <si>
    <t>China (includes Macau &amp; Hong Kong)</t>
  </si>
  <si>
    <t>Japan</t>
  </si>
  <si>
    <t>Colombia</t>
  </si>
  <si>
    <t>Jordan</t>
  </si>
  <si>
    <t>Congo Democratic Republic</t>
  </si>
  <si>
    <t>Kazakhstan</t>
  </si>
  <si>
    <t>Cook Islands</t>
  </si>
  <si>
    <t>Kenya</t>
  </si>
  <si>
    <t>Costa Rica</t>
  </si>
  <si>
    <t>Korea Republic</t>
  </si>
  <si>
    <t>Cote D’Ivoire</t>
  </si>
  <si>
    <t>Kuwait</t>
  </si>
  <si>
    <t>Croatia</t>
  </si>
  <si>
    <t>Laos</t>
  </si>
  <si>
    <t>Cuba</t>
  </si>
  <si>
    <t>Latvia</t>
  </si>
  <si>
    <t>Cyprus</t>
  </si>
  <si>
    <t>Lebanon</t>
  </si>
  <si>
    <t>Czech Republic</t>
  </si>
  <si>
    <t>Libya</t>
  </si>
  <si>
    <t>Denmark</t>
  </si>
  <si>
    <t>Lithuania</t>
  </si>
  <si>
    <t>Dominican Republic</t>
  </si>
  <si>
    <t>Luxembourg</t>
  </si>
  <si>
    <t>East Timor</t>
  </si>
  <si>
    <t>Macedonia</t>
  </si>
  <si>
    <t>Ecuador</t>
  </si>
  <si>
    <t>Malawi</t>
  </si>
  <si>
    <t>Egypt</t>
  </si>
  <si>
    <t>Malaysia</t>
  </si>
  <si>
    <t>El Salvador</t>
  </si>
  <si>
    <t>Mali</t>
  </si>
  <si>
    <t>Eritrea</t>
  </si>
  <si>
    <t>Malta</t>
  </si>
  <si>
    <t>Mauritius</t>
  </si>
  <si>
    <t>Senegal</t>
  </si>
  <si>
    <t>Mexico</t>
  </si>
  <si>
    <t>Serbia</t>
  </si>
  <si>
    <t>Monaco</t>
  </si>
  <si>
    <t>Sierra Leone</t>
  </si>
  <si>
    <t>Morocco</t>
  </si>
  <si>
    <t>Singapore</t>
  </si>
  <si>
    <t>Mozambique</t>
  </si>
  <si>
    <t>Slovakia</t>
  </si>
  <si>
    <t>Myanmar</t>
  </si>
  <si>
    <t>Slovenia</t>
  </si>
  <si>
    <t>Namibia</t>
  </si>
  <si>
    <t>Solomon Islands</t>
  </si>
  <si>
    <t>Nepal</t>
  </si>
  <si>
    <t>South Africa</t>
  </si>
  <si>
    <t>Netherlands</t>
  </si>
  <si>
    <t>Spain</t>
  </si>
  <si>
    <t>New Caledonia</t>
  </si>
  <si>
    <t>Sri Lanka</t>
  </si>
  <si>
    <t>New Zealand</t>
  </si>
  <si>
    <t>Sudan</t>
  </si>
  <si>
    <t>Nicaragua</t>
  </si>
  <si>
    <t>Surinam</t>
  </si>
  <si>
    <t>Nigeria</t>
  </si>
  <si>
    <t>Sweden</t>
  </si>
  <si>
    <t>Norway</t>
  </si>
  <si>
    <t>Switzerland</t>
  </si>
  <si>
    <t>Oman</t>
  </si>
  <si>
    <t>Syria</t>
  </si>
  <si>
    <t>Pakistan</t>
  </si>
  <si>
    <t>Taiwan</t>
  </si>
  <si>
    <t>Panama</t>
  </si>
  <si>
    <t>Tanzania</t>
  </si>
  <si>
    <t>Papua New Guinea</t>
  </si>
  <si>
    <t>Thailand</t>
  </si>
  <si>
    <t>Paraguay</t>
  </si>
  <si>
    <t>Tonga</t>
  </si>
  <si>
    <t>Peru</t>
  </si>
  <si>
    <t>Trinidad and Tobago</t>
  </si>
  <si>
    <t>Philippines</t>
  </si>
  <si>
    <t>Tunisia</t>
  </si>
  <si>
    <t>Poland</t>
  </si>
  <si>
    <t>Turkey</t>
  </si>
  <si>
    <t>Portugal</t>
  </si>
  <si>
    <t>Uganda</t>
  </si>
  <si>
    <t>Puerto Rico</t>
  </si>
  <si>
    <t>Ukraine</t>
  </si>
  <si>
    <t>Qatar</t>
  </si>
  <si>
    <t>United Arab Emirates</t>
  </si>
  <si>
    <t>Romania</t>
  </si>
  <si>
    <t>United Kingdom</t>
  </si>
  <si>
    <t>Russia</t>
  </si>
  <si>
    <t>United States of America</t>
  </si>
  <si>
    <t>Rwanda</t>
  </si>
  <si>
    <t>Uruguay</t>
  </si>
  <si>
    <t>Saint Lucia</t>
  </si>
  <si>
    <t>Vanuatu</t>
  </si>
  <si>
    <t>Saint Vincent</t>
  </si>
  <si>
    <t>Venezuela</t>
  </si>
  <si>
    <t>Samoa</t>
  </si>
  <si>
    <t>Vietnam</t>
  </si>
  <si>
    <t>Saudi Arabia</t>
  </si>
  <si>
    <t>Zambia</t>
  </si>
  <si>
    <t>Cost Code</t>
  </si>
  <si>
    <t>Country of Travel Cost Code</t>
  </si>
  <si>
    <t>Australia</t>
  </si>
  <si>
    <t>Cost Group</t>
  </si>
  <si>
    <t>Full Per Diem</t>
  </si>
  <si>
    <t>% of Daily Rate Deductable (Excl incidentals)</t>
  </si>
  <si>
    <t>Select Country of travel where most time will be spent from the drop down menu</t>
  </si>
  <si>
    <t>GST Included in total</t>
  </si>
  <si>
    <t xml:space="preserve">Cost Group 1 </t>
  </si>
  <si>
    <t>Cost Group 2</t>
  </si>
  <si>
    <t>Cost Group 3</t>
  </si>
  <si>
    <t>Cost Group 4</t>
  </si>
  <si>
    <t>Cost Group5</t>
  </si>
  <si>
    <t>Cost Group 6</t>
  </si>
  <si>
    <t>Full Daily Per Diem Rate *</t>
  </si>
  <si>
    <t>Instructions for Completion:</t>
  </si>
  <si>
    <t>Enter number of conference days where all meals are provided (International)</t>
  </si>
  <si>
    <t>Enter number of conference days where all meals are provided (Domestic)</t>
  </si>
  <si>
    <t>PLEASE ENSURE THAT YOUR EXCEL SETTINGS HAVE BEEN SET TO UPDATE FORMULAS AUTOMATICALLY</t>
  </si>
  <si>
    <t>4091  Science -Environment &amp; Geography</t>
  </si>
  <si>
    <t>Special Comments &amp; Requests:</t>
  </si>
  <si>
    <t>Travel Itinerary and/or Flight booking</t>
  </si>
  <si>
    <t xml:space="preserve"> (You can find the instructions on how to do this at the bottom of this page)</t>
  </si>
  <si>
    <t xml:space="preserve">Setting your workbook options to update formulas Automatically: </t>
  </si>
  <si>
    <t>2.  Now select OPTIONS</t>
  </si>
  <si>
    <t>1.  Click on FILE in the top left corner of your screen:</t>
  </si>
  <si>
    <t>3. Select FORMULAS</t>
  </si>
  <si>
    <t>4. Finally tick AUTOMATIC and select OK at the bottom of the Option Screen</t>
  </si>
  <si>
    <t>ADDITIONAL HELP</t>
  </si>
  <si>
    <t>PLEASE NOTE:  The following cells are free-entry fields and must be electronically filled by the claimant:</t>
  </si>
  <si>
    <t>**** These cells do NOT calculate automatically ****</t>
  </si>
  <si>
    <r>
      <t xml:space="preserve">Natural Account  </t>
    </r>
    <r>
      <rPr>
        <b/>
        <sz val="7"/>
        <color rgb="FFFF0000"/>
        <rFont val="Calibri"/>
        <family val="2"/>
        <scheme val="minor"/>
      </rPr>
      <t>(REQUIRED)</t>
    </r>
  </si>
  <si>
    <r>
      <t xml:space="preserve">Exchange Rate  </t>
    </r>
    <r>
      <rPr>
        <b/>
        <sz val="6"/>
        <color rgb="FFFF0000"/>
        <rFont val="Calibri"/>
        <family val="2"/>
        <scheme val="minor"/>
      </rPr>
      <t>(REQUIRED if FX)</t>
    </r>
  </si>
  <si>
    <r>
      <t xml:space="preserve">Total FX Amount  </t>
    </r>
    <r>
      <rPr>
        <b/>
        <sz val="7"/>
        <color rgb="FFFF0000"/>
        <rFont val="Calibri"/>
        <family val="2"/>
        <scheme val="minor"/>
      </rPr>
      <t>(REQUIRED if FX)</t>
    </r>
  </si>
  <si>
    <r>
      <t xml:space="preserve">GST charged  </t>
    </r>
    <r>
      <rPr>
        <b/>
        <sz val="7"/>
        <color rgb="FFFF0000"/>
        <rFont val="Calibri"/>
        <family val="2"/>
        <scheme val="minor"/>
      </rPr>
      <t>(REQUIRED)</t>
    </r>
  </si>
  <si>
    <r>
      <t xml:space="preserve">Amount before GST  </t>
    </r>
    <r>
      <rPr>
        <b/>
        <sz val="7"/>
        <color rgb="FFFF0000"/>
        <rFont val="Calibri"/>
        <family val="2"/>
        <scheme val="minor"/>
      </rPr>
      <t>(REQUIRED)</t>
    </r>
  </si>
  <si>
    <r>
      <t xml:space="preserve">GST Free Amount  </t>
    </r>
    <r>
      <rPr>
        <b/>
        <sz val="7"/>
        <color rgb="FFFF0000"/>
        <rFont val="Calibri"/>
        <family val="2"/>
        <scheme val="minor"/>
      </rPr>
      <t>(REQUIRED)</t>
    </r>
  </si>
  <si>
    <r>
      <t xml:space="preserve">Total AUD Amount  </t>
    </r>
    <r>
      <rPr>
        <b/>
        <sz val="7"/>
        <color rgb="FFFF0000"/>
        <rFont val="Calibri"/>
        <family val="2"/>
        <scheme val="minor"/>
      </rPr>
      <t>(REQUIRED)</t>
    </r>
  </si>
  <si>
    <r>
      <t xml:space="preserve">Account Number  </t>
    </r>
    <r>
      <rPr>
        <b/>
        <sz val="7"/>
        <color rgb="FFFF0000"/>
        <rFont val="Calibri"/>
        <family val="2"/>
        <scheme val="minor"/>
      </rPr>
      <t>(REQUIRED)</t>
    </r>
  </si>
  <si>
    <t>NA (tax code)</t>
  </si>
  <si>
    <r>
      <t xml:space="preserve">Project or Discipline Code / Sub Group or Activity </t>
    </r>
    <r>
      <rPr>
        <b/>
        <sz val="7"/>
        <color rgb="FFFF0000"/>
        <rFont val="Calibri"/>
        <family val="2"/>
        <scheme val="minor"/>
      </rPr>
      <t>(REQUIRED)</t>
    </r>
  </si>
  <si>
    <t>Total Amount Claimed</t>
  </si>
  <si>
    <t>** You may claim up to 85% of the value of your travel Budget</t>
  </si>
  <si>
    <t>** Please remember to attach copy of approved travel budget and any other relevant supporting documentation</t>
  </si>
  <si>
    <t xml:space="preserve">Invoice Code: </t>
  </si>
  <si>
    <t>(Restrict entry to 15 characters max)</t>
  </si>
  <si>
    <t>Include AUD Value for all invoices and also Foreign Currency amount if applicable</t>
  </si>
  <si>
    <t xml:space="preserve">Provide a full listing of all receipts attached.  For easy reference please number receipts according to your list numbers </t>
  </si>
  <si>
    <t>Travel Diary (If claim relates to expense incurred whilst travelling</t>
  </si>
  <si>
    <t>Total Reimbursement claimed for expenses incurred on behalf of the University as per List of Receipts</t>
  </si>
  <si>
    <t>Staff/Student/Account No.</t>
  </si>
  <si>
    <r>
      <rPr>
        <b/>
        <u/>
        <sz val="8"/>
        <color theme="1"/>
        <rFont val="Calibri"/>
        <family val="2"/>
        <scheme val="minor"/>
      </rPr>
      <t>Use Advance if</t>
    </r>
    <r>
      <rPr>
        <sz val="8"/>
        <color theme="1"/>
        <rFont val="Calibri"/>
        <family val="2"/>
        <scheme val="minor"/>
      </rPr>
      <t xml:space="preserve"> you need a cash amount of money to pay for anticipated expenses relating to travel or participation.  PLEASE NOTE: You MUST retain all your receipts and invoices with proof of payment where applicable and Substantiate the Advance within 30 days of your return</t>
    </r>
  </si>
  <si>
    <r>
      <rPr>
        <b/>
        <u/>
        <sz val="8"/>
        <color theme="1"/>
        <rFont val="Calibri"/>
        <family val="2"/>
        <scheme val="minor"/>
      </rPr>
      <t>Use the Substantiation to</t>
    </r>
    <r>
      <rPr>
        <sz val="8"/>
        <color theme="1"/>
        <rFont val="Calibri"/>
        <family val="2"/>
        <scheme val="minor"/>
      </rPr>
      <t xml:space="preserve"> acquit the Advance that was taken earlier.  This MUST be done within 30 days of return from your trip or after completion of work with Participants</t>
    </r>
  </si>
  <si>
    <r>
      <rPr>
        <b/>
        <u/>
        <sz val="8"/>
        <color theme="1"/>
        <rFont val="Calibri"/>
        <family val="2"/>
        <scheme val="minor"/>
      </rPr>
      <t>A Per Diem may be taken</t>
    </r>
    <r>
      <rPr>
        <sz val="8"/>
        <color theme="1"/>
        <rFont val="Calibri"/>
        <family val="2"/>
        <scheme val="minor"/>
      </rPr>
      <t xml:space="preserve"> to cover the cost of Breakfast, Lunch, Dinner and daily incidentals such as minor taxi / travel cost, laundry and light refreshments</t>
    </r>
  </si>
  <si>
    <r>
      <t xml:space="preserve">If you have already incured approved costs and paid for this on behalf of the University from personal funds - please </t>
    </r>
    <r>
      <rPr>
        <b/>
        <u/>
        <sz val="8"/>
        <color theme="1"/>
        <rFont val="Calibri"/>
        <family val="2"/>
        <scheme val="minor"/>
      </rPr>
      <t>use the Reimbursement to claim</t>
    </r>
    <r>
      <rPr>
        <sz val="8"/>
        <color theme="1"/>
        <rFont val="Calibri"/>
        <family val="2"/>
        <scheme val="minor"/>
      </rPr>
      <t xml:space="preserve"> for your expenses</t>
    </r>
  </si>
  <si>
    <r>
      <t xml:space="preserve">Please use this form if you need to </t>
    </r>
    <r>
      <rPr>
        <b/>
        <u/>
        <sz val="8"/>
        <color theme="1"/>
        <rFont val="Calibri"/>
        <family val="2"/>
        <scheme val="minor"/>
      </rPr>
      <t>reimburse or pay non-staff/students</t>
    </r>
    <r>
      <rPr>
        <sz val="8"/>
        <color theme="1"/>
        <rFont val="Calibri"/>
        <family val="2"/>
        <scheme val="minor"/>
      </rPr>
      <t>, such as reimbursing travel expenses for an interview attendee or a small minor amount without an invoice</t>
    </r>
  </si>
  <si>
    <t xml:space="preserve">- Then Print - Print parametres have been pre-set to print all required pages - </t>
  </si>
  <si>
    <t>Complete this attached form 100% accurately to ensure quick easy payment.</t>
  </si>
  <si>
    <r>
      <t xml:space="preserve">OTHER EXPENSES CLAIMED - IF ANY </t>
    </r>
    <r>
      <rPr>
        <b/>
        <sz val="11"/>
        <color rgb="FFFF0000"/>
        <rFont val="Calibri"/>
        <family val="2"/>
        <scheme val="minor"/>
      </rPr>
      <t xml:space="preserve"> </t>
    </r>
    <r>
      <rPr>
        <b/>
        <sz val="9"/>
        <color rgb="FFFF0000"/>
        <rFont val="Calibri"/>
        <family val="2"/>
        <scheme val="minor"/>
      </rPr>
      <t>(Please note:  IF you include other expenses here, you must also complete Step 2 and Step 3 will auto complete.)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</si>
</sst>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8" formatCode="&quot;$&quot;#,##0.00;[Red]\-&quot;$&quot;#,##0.00"/>
    <numFmt numFmtId="44" formatCode="_-&quot;$&quot;* #,##0.00_-;\-&quot;$&quot;* #,##0.00_-;_-&quot;$&quot;* &quot;-&quot;??_-;_-@_-"/>
    <numFmt numFmtId="43" formatCode="_-* #,##0.00_-;\-* #,##0.00_-;_-* &quot;-&quot;??_-;_-@_-"/>
    <numFmt numFmtId="164" formatCode="[$-F800]dddd\,\ mmmm\ dd\,\ yyyy"/>
    <numFmt numFmtId="165" formatCode="[$-F400]h:mm:ss\ AM/PM"/>
    <numFmt numFmtId="166" formatCode="&quot;$&quot;#,##0.00"/>
    <numFmt numFmtId="167" formatCode="_-* #,##0_-;\-* #,##0_-;_-* &quot;-&quot;??_-;_-@_-"/>
  </numFmts>
  <fonts count="59"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sz val="11"/>
      <name val="Calibri"/>
      <family val="2"/>
      <scheme val="minor"/>
    </font>
    <font>
      <b/>
      <sz val="9"/>
      <color theme="1"/>
      <name val="Calibri"/>
      <family val="2"/>
      <scheme val="minor"/>
    </font>
    <font>
      <b/>
      <sz val="9"/>
      <name val="Calibri"/>
      <family val="2"/>
      <scheme val="minor"/>
    </font>
    <font>
      <sz val="24"/>
      <name val="Arial Black"/>
      <family val="2"/>
    </font>
    <font>
      <b/>
      <sz val="11"/>
      <color rgb="FFFF0000"/>
      <name val="Arial Black"/>
      <family val="2"/>
    </font>
    <font>
      <b/>
      <sz val="9"/>
      <color rgb="FFFF0000"/>
      <name val="Calibri"/>
      <family val="2"/>
      <scheme val="minor"/>
    </font>
    <font>
      <sz val="10"/>
      <color theme="1"/>
      <name val="Times New Roman"/>
      <family val="1"/>
    </font>
    <font>
      <sz val="12"/>
      <color theme="1"/>
      <name val="Calibri"/>
      <family val="2"/>
      <scheme val="minor"/>
    </font>
    <font>
      <b/>
      <sz val="10"/>
      <color theme="1"/>
      <name val="Calibri"/>
      <family val="2"/>
      <scheme val="minor"/>
    </font>
    <font>
      <sz val="9"/>
      <color theme="1"/>
      <name val="Calibri"/>
      <family val="2"/>
      <scheme val="minor"/>
    </font>
    <font>
      <b/>
      <sz val="8"/>
      <color rgb="FFFF0000"/>
      <name val="Calibri"/>
      <family val="2"/>
      <scheme val="minor"/>
    </font>
    <font>
      <b/>
      <sz val="14"/>
      <color theme="1"/>
      <name val="Calibri"/>
      <family val="2"/>
      <scheme val="minor"/>
    </font>
    <font>
      <b/>
      <sz val="8"/>
      <color theme="1"/>
      <name val="Calibri"/>
      <family val="2"/>
      <scheme val="minor"/>
    </font>
    <font>
      <sz val="9"/>
      <color theme="1"/>
      <name val="Times New Roman"/>
      <family val="1"/>
    </font>
    <font>
      <sz val="10"/>
      <color theme="1"/>
      <name val="Calibri"/>
      <family val="2"/>
      <scheme val="minor"/>
    </font>
    <font>
      <sz val="9"/>
      <color rgb="FFFF0000"/>
      <name val="Calibri"/>
      <family val="2"/>
      <scheme val="minor"/>
    </font>
    <font>
      <b/>
      <sz val="16"/>
      <color theme="1"/>
      <name val="Calibri"/>
      <family val="2"/>
      <scheme val="minor"/>
    </font>
    <font>
      <b/>
      <sz val="8"/>
      <name val="Calibri"/>
      <family val="2"/>
      <scheme val="minor"/>
    </font>
    <font>
      <b/>
      <sz val="10"/>
      <name val="Calibri"/>
      <family val="2"/>
      <scheme val="minor"/>
    </font>
    <font>
      <b/>
      <sz val="10"/>
      <color rgb="FFFF0000"/>
      <name val="Calibri"/>
      <family val="2"/>
      <scheme val="minor"/>
    </font>
    <font>
      <b/>
      <sz val="16"/>
      <name val="Calibri"/>
      <family val="2"/>
      <scheme val="minor"/>
    </font>
    <font>
      <b/>
      <sz val="12"/>
      <name val="Calibri"/>
      <family val="2"/>
      <scheme val="minor"/>
    </font>
    <font>
      <b/>
      <sz val="12"/>
      <color theme="1"/>
      <name val="Calibri"/>
      <family val="2"/>
      <scheme val="minor"/>
    </font>
    <font>
      <b/>
      <sz val="20"/>
      <name val="Calibri"/>
      <family val="2"/>
      <scheme val="minor"/>
    </font>
    <font>
      <b/>
      <sz val="20"/>
      <color theme="1"/>
      <name val="Calibri"/>
      <family val="2"/>
      <scheme val="minor"/>
    </font>
    <font>
      <b/>
      <sz val="10"/>
      <color rgb="FF231F20"/>
      <name val="Calibri"/>
      <family val="2"/>
      <scheme val="minor"/>
    </font>
    <font>
      <u/>
      <sz val="10"/>
      <color rgb="FF0070C0"/>
      <name val="Calibri"/>
      <family val="2"/>
      <scheme val="minor"/>
    </font>
    <font>
      <b/>
      <sz val="11"/>
      <name val="Arial Black"/>
      <family val="2"/>
    </font>
    <font>
      <b/>
      <u/>
      <sz val="11"/>
      <color theme="1"/>
      <name val="Calibri"/>
      <family val="2"/>
      <scheme val="minor"/>
    </font>
    <font>
      <sz val="10"/>
      <name val="Arial Black"/>
      <family val="2"/>
    </font>
    <font>
      <sz val="22"/>
      <name val="Arial Black"/>
      <family val="2"/>
    </font>
    <font>
      <b/>
      <sz val="10"/>
      <name val="Arial Black"/>
      <family val="2"/>
    </font>
    <font>
      <b/>
      <sz val="10"/>
      <color rgb="FFFF0000"/>
      <name val="Arial Black"/>
      <family val="2"/>
    </font>
    <font>
      <sz val="12"/>
      <color theme="1"/>
      <name val="Arial Black"/>
      <family val="2"/>
    </font>
    <font>
      <b/>
      <sz val="22"/>
      <color theme="1"/>
      <name val="Arial Black"/>
      <family val="2"/>
    </font>
    <font>
      <sz val="8"/>
      <color theme="1"/>
      <name val="Calibri"/>
      <family val="2"/>
      <scheme val="minor"/>
    </font>
    <font>
      <u/>
      <sz val="11"/>
      <color theme="10"/>
      <name val="Calibri"/>
      <family val="2"/>
      <scheme val="minor"/>
    </font>
    <font>
      <b/>
      <sz val="13.5"/>
      <color theme="1"/>
      <name val="Calibri"/>
      <family val="2"/>
      <scheme val="minor"/>
    </font>
    <font>
      <b/>
      <sz val="6"/>
      <color theme="1"/>
      <name val="Calibri"/>
      <family val="2"/>
      <scheme val="minor"/>
    </font>
    <font>
      <b/>
      <sz val="7"/>
      <color theme="1"/>
      <name val="Calibri"/>
      <family val="2"/>
      <scheme val="minor"/>
    </font>
    <font>
      <sz val="8"/>
      <color rgb="FFFF0000"/>
      <name val="Calibri"/>
      <family val="2"/>
      <scheme val="minor"/>
    </font>
    <font>
      <sz val="9"/>
      <name val="Calibri"/>
      <family val="2"/>
      <scheme val="minor"/>
    </font>
    <font>
      <b/>
      <u/>
      <sz val="10"/>
      <color theme="1"/>
      <name val="Calibri"/>
      <family val="2"/>
      <scheme val="minor"/>
    </font>
    <font>
      <b/>
      <u/>
      <sz val="9"/>
      <color theme="1"/>
      <name val="Calibri"/>
      <family val="2"/>
      <scheme val="minor"/>
    </font>
    <font>
      <b/>
      <sz val="11"/>
      <name val="Calibri"/>
      <family val="2"/>
      <scheme val="minor"/>
    </font>
    <font>
      <sz val="10"/>
      <color theme="1"/>
      <name val="Arial Unicode MS"/>
      <family val="2"/>
    </font>
    <font>
      <sz val="7"/>
      <color theme="1"/>
      <name val="Calibri"/>
      <family val="2"/>
      <scheme val="minor"/>
    </font>
    <font>
      <b/>
      <u/>
      <sz val="10"/>
      <color rgb="FFFF0000"/>
      <name val="Calibri"/>
      <family val="2"/>
      <scheme val="minor"/>
    </font>
    <font>
      <b/>
      <sz val="14"/>
      <color rgb="FFFF0000"/>
      <name val="Calibri"/>
      <family val="2"/>
      <scheme val="minor"/>
    </font>
    <font>
      <b/>
      <sz val="14"/>
      <name val="Calibri"/>
      <family val="2"/>
      <scheme val="minor"/>
    </font>
    <font>
      <b/>
      <sz val="12"/>
      <color rgb="FFFF0000"/>
      <name val="Calibri"/>
      <family val="2"/>
      <scheme val="minor"/>
    </font>
    <font>
      <b/>
      <sz val="6"/>
      <color rgb="FFFF0000"/>
      <name val="Calibri"/>
      <family val="2"/>
      <scheme val="minor"/>
    </font>
    <font>
      <b/>
      <sz val="7"/>
      <color rgb="FFFF0000"/>
      <name val="Calibri"/>
      <family val="2"/>
      <scheme val="minor"/>
    </font>
    <font>
      <b/>
      <u/>
      <sz val="8"/>
      <color theme="1"/>
      <name val="Calibri"/>
      <family val="2"/>
      <scheme val="minor"/>
    </font>
  </fonts>
  <fills count="21">
    <fill>
      <patternFill patternType="none"/>
    </fill>
    <fill>
      <patternFill patternType="gray125"/>
    </fill>
    <fill>
      <patternFill patternType="solid">
        <fgColor theme="5"/>
      </patternFill>
    </fill>
    <fill>
      <patternFill patternType="solid">
        <fgColor theme="4"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1"/>
        <bgColor indexed="64"/>
      </patternFill>
    </fill>
    <fill>
      <patternFill patternType="solid">
        <fgColor theme="5"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FFC000"/>
        <bgColor indexed="64"/>
      </patternFill>
    </fill>
    <fill>
      <patternFill patternType="solid">
        <fgColor rgb="FFF4FBAF"/>
        <bgColor indexed="64"/>
      </patternFill>
    </fill>
    <fill>
      <patternFill patternType="solid">
        <fgColor theme="9" tint="0.39997558519241921"/>
        <bgColor indexed="64"/>
      </patternFill>
    </fill>
    <fill>
      <patternFill patternType="solid">
        <fgColor rgb="FFEEF3FC"/>
        <bgColor indexed="64"/>
      </patternFill>
    </fill>
    <fill>
      <patternFill patternType="solid">
        <fgColor rgb="FFD0DDEC"/>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0000"/>
        <bgColor indexed="64"/>
      </patternFill>
    </fill>
    <fill>
      <patternFill patternType="solid">
        <fgColor rgb="FFFFFF00"/>
        <bgColor indexed="64"/>
      </patternFill>
    </fill>
    <fill>
      <patternFill patternType="solid">
        <fgColor theme="3" tint="0.79998168889431442"/>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thin">
        <color indexed="64"/>
      </right>
      <top/>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2" borderId="0" applyNumberFormat="0" applyBorder="0" applyAlignment="0" applyProtection="0"/>
    <xf numFmtId="9" fontId="1" fillId="0" borderId="0" applyFont="0" applyFill="0" applyBorder="0" applyAlignment="0" applyProtection="0"/>
    <xf numFmtId="0" fontId="41" fillId="0" borderId="0" applyNumberFormat="0" applyFill="0" applyBorder="0" applyAlignment="0" applyProtection="0"/>
  </cellStyleXfs>
  <cellXfs count="905">
    <xf numFmtId="0" fontId="0" fillId="0" borderId="0" xfId="0"/>
    <xf numFmtId="0" fontId="0" fillId="0" borderId="0" xfId="0" applyProtection="1">
      <protection locked="0"/>
    </xf>
    <xf numFmtId="0" fontId="0" fillId="0" borderId="0" xfId="0" pivotButton="1"/>
    <xf numFmtId="0" fontId="0" fillId="0" borderId="0" xfId="0" applyAlignment="1">
      <alignment horizontal="left"/>
    </xf>
    <xf numFmtId="44" fontId="0" fillId="0" borderId="0" xfId="0" applyNumberFormat="1"/>
    <xf numFmtId="0" fontId="0" fillId="0" borderId="0" xfId="0" applyProtection="1"/>
    <xf numFmtId="0" fontId="6" fillId="0" borderId="0" xfId="0" applyFont="1" applyAlignment="1" applyProtection="1">
      <alignment horizontal="left"/>
    </xf>
    <xf numFmtId="0" fontId="6" fillId="0" borderId="0" xfId="0" applyFont="1" applyBorder="1" applyAlignment="1" applyProtection="1">
      <alignment horizontal="left"/>
    </xf>
    <xf numFmtId="0" fontId="6" fillId="0" borderId="0" xfId="0" applyFont="1" applyProtection="1"/>
    <xf numFmtId="0" fontId="2" fillId="3" borderId="10" xfId="0" applyFont="1" applyFill="1" applyBorder="1" applyProtection="1"/>
    <xf numFmtId="0" fontId="2" fillId="0" borderId="0" xfId="0" applyFont="1" applyProtection="1"/>
    <xf numFmtId="0" fontId="14" fillId="0" borderId="0" xfId="0" applyFont="1" applyProtection="1"/>
    <xf numFmtId="0" fontId="11" fillId="0" borderId="0" xfId="0" applyFont="1" applyProtection="1"/>
    <xf numFmtId="0" fontId="6" fillId="0" borderId="0" xfId="0" applyFont="1" applyAlignment="1" applyProtection="1">
      <alignment wrapText="1"/>
    </xf>
    <xf numFmtId="0" fontId="6" fillId="0" borderId="0" xfId="0" applyFont="1" applyBorder="1" applyProtection="1"/>
    <xf numFmtId="0" fontId="13" fillId="3" borderId="6" xfId="0" applyFont="1" applyFill="1" applyBorder="1" applyProtection="1"/>
    <xf numFmtId="0" fontId="11" fillId="0" borderId="0" xfId="0" applyFont="1" applyBorder="1" applyProtection="1"/>
    <xf numFmtId="0" fontId="23" fillId="3" borderId="0" xfId="0" applyFont="1" applyFill="1" applyBorder="1" applyAlignment="1" applyProtection="1">
      <alignment vertical="center"/>
    </xf>
    <xf numFmtId="0" fontId="7" fillId="0" borderId="34" xfId="0" applyFont="1" applyBorder="1" applyAlignment="1" applyProtection="1">
      <alignment horizontal="center" vertical="center" wrapText="1"/>
    </xf>
    <xf numFmtId="49" fontId="2" fillId="0" borderId="0" xfId="0" applyNumberFormat="1" applyFont="1" applyProtection="1"/>
    <xf numFmtId="2" fontId="2" fillId="0" borderId="0" xfId="0" applyNumberFormat="1" applyFont="1" applyProtection="1"/>
    <xf numFmtId="0" fontId="2" fillId="3" borderId="17" xfId="0" applyFont="1" applyFill="1" applyBorder="1" applyProtection="1"/>
    <xf numFmtId="0" fontId="2" fillId="3" borderId="18" xfId="0" applyFont="1" applyFill="1" applyBorder="1" applyProtection="1"/>
    <xf numFmtId="0" fontId="23" fillId="3" borderId="6" xfId="0" applyFont="1" applyFill="1" applyBorder="1" applyAlignment="1" applyProtection="1">
      <alignment vertical="center"/>
    </xf>
    <xf numFmtId="0" fontId="2" fillId="3" borderId="6" xfId="0" applyFont="1" applyFill="1" applyBorder="1" applyProtection="1"/>
    <xf numFmtId="0" fontId="23" fillId="3" borderId="20" xfId="0" applyFont="1" applyFill="1" applyBorder="1" applyAlignment="1" applyProtection="1">
      <alignment vertical="center"/>
    </xf>
    <xf numFmtId="0" fontId="28" fillId="3" borderId="20" xfId="0" applyFont="1" applyFill="1" applyBorder="1" applyAlignment="1" applyProtection="1">
      <alignment horizontal="right" vertical="center"/>
    </xf>
    <xf numFmtId="0" fontId="15"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13" fillId="3" borderId="16" xfId="0" applyFont="1" applyFill="1" applyBorder="1" applyProtection="1"/>
    <xf numFmtId="0" fontId="13" fillId="3" borderId="17" xfId="0" applyFont="1" applyFill="1" applyBorder="1" applyProtection="1"/>
    <xf numFmtId="0" fontId="6" fillId="7" borderId="14" xfId="0" applyFont="1" applyFill="1" applyBorder="1" applyProtection="1">
      <protection locked="0"/>
    </xf>
    <xf numFmtId="49" fontId="23" fillId="3" borderId="0" xfId="0" applyNumberFormat="1" applyFont="1" applyFill="1" applyBorder="1" applyAlignment="1" applyProtection="1">
      <alignment horizontal="left" vertical="center"/>
    </xf>
    <xf numFmtId="49" fontId="29" fillId="3" borderId="0" xfId="0" applyNumberFormat="1" applyFont="1" applyFill="1" applyBorder="1" applyAlignment="1" applyProtection="1">
      <alignment horizontal="left"/>
    </xf>
    <xf numFmtId="49" fontId="2" fillId="3" borderId="0" xfId="0" applyNumberFormat="1" applyFont="1" applyFill="1" applyBorder="1" applyAlignment="1" applyProtection="1">
      <alignment horizontal="left"/>
    </xf>
    <xf numFmtId="49" fontId="23" fillId="3" borderId="0" xfId="0" applyNumberFormat="1" applyFont="1" applyFill="1" applyBorder="1" applyAlignment="1" applyProtection="1">
      <alignment vertical="center"/>
    </xf>
    <xf numFmtId="49" fontId="2" fillId="3" borderId="0" xfId="0" applyNumberFormat="1" applyFont="1" applyFill="1" applyBorder="1" applyProtection="1"/>
    <xf numFmtId="49" fontId="25" fillId="3" borderId="0" xfId="0" quotePrefix="1" applyNumberFormat="1" applyFont="1" applyFill="1" applyBorder="1" applyAlignment="1" applyProtection="1">
      <alignment vertical="center"/>
    </xf>
    <xf numFmtId="0" fontId="33" fillId="0" borderId="0" xfId="0" applyFont="1"/>
    <xf numFmtId="0" fontId="0" fillId="8" borderId="0" xfId="0" applyFill="1" applyProtection="1"/>
    <xf numFmtId="0" fontId="6" fillId="8" borderId="0" xfId="0" applyFont="1" applyFill="1" applyProtection="1"/>
    <xf numFmtId="0" fontId="2" fillId="8" borderId="0" xfId="0" applyFont="1" applyFill="1" applyProtection="1"/>
    <xf numFmtId="0" fontId="6" fillId="8" borderId="0" xfId="0" applyFont="1" applyFill="1" applyAlignment="1" applyProtection="1">
      <alignment wrapText="1"/>
    </xf>
    <xf numFmtId="0" fontId="14" fillId="8" borderId="0" xfId="0" applyFont="1" applyFill="1" applyAlignment="1" applyProtection="1">
      <alignment wrapText="1"/>
    </xf>
    <xf numFmtId="0" fontId="12" fillId="9" borderId="6" xfId="0" applyFont="1" applyFill="1" applyBorder="1" applyAlignment="1" applyProtection="1">
      <alignment horizontal="center"/>
    </xf>
    <xf numFmtId="0" fontId="6" fillId="9" borderId="0" xfId="0" applyFont="1" applyFill="1" applyBorder="1" applyAlignment="1" applyProtection="1">
      <alignment horizontal="left"/>
    </xf>
    <xf numFmtId="0" fontId="6" fillId="9" borderId="0" xfId="0" applyFont="1" applyFill="1" applyBorder="1" applyAlignment="1" applyProtection="1"/>
    <xf numFmtId="0" fontId="6" fillId="9" borderId="10" xfId="0" applyFont="1" applyFill="1" applyBorder="1" applyAlignment="1" applyProtection="1"/>
    <xf numFmtId="0" fontId="6" fillId="9" borderId="6" xfId="0" applyFont="1" applyFill="1" applyBorder="1" applyAlignment="1" applyProtection="1"/>
    <xf numFmtId="0" fontId="6" fillId="9" borderId="11" xfId="0" applyFont="1" applyFill="1" applyBorder="1" applyAlignment="1" applyProtection="1"/>
    <xf numFmtId="0" fontId="6" fillId="9" borderId="10" xfId="0" applyFont="1" applyFill="1" applyBorder="1" applyProtection="1"/>
    <xf numFmtId="0" fontId="6" fillId="9" borderId="6" xfId="0" applyFont="1" applyFill="1" applyBorder="1" applyAlignment="1" applyProtection="1">
      <alignment horizontal="left"/>
    </xf>
    <xf numFmtId="0" fontId="6" fillId="9" borderId="6" xfId="0" applyFont="1" applyFill="1" applyBorder="1" applyProtection="1"/>
    <xf numFmtId="0" fontId="6" fillId="9" borderId="0" xfId="0" applyFont="1" applyFill="1" applyProtection="1"/>
    <xf numFmtId="0" fontId="11" fillId="9" borderId="0" xfId="0" applyFont="1" applyFill="1" applyBorder="1" applyAlignment="1" applyProtection="1">
      <alignment horizontal="center"/>
    </xf>
    <xf numFmtId="0" fontId="11" fillId="9" borderId="10" xfId="0" applyFont="1" applyFill="1" applyBorder="1" applyAlignment="1" applyProtection="1"/>
    <xf numFmtId="0" fontId="6" fillId="9" borderId="0" xfId="0" applyFont="1" applyFill="1" applyBorder="1" applyProtection="1"/>
    <xf numFmtId="0" fontId="0" fillId="9" borderId="2" xfId="0" applyFill="1" applyBorder="1" applyProtection="1"/>
    <xf numFmtId="0" fontId="0" fillId="9" borderId="0" xfId="0" applyFill="1" applyProtection="1"/>
    <xf numFmtId="0" fontId="8" fillId="9" borderId="0" xfId="3" applyFont="1" applyFill="1" applyBorder="1" applyAlignment="1" applyProtection="1">
      <alignment vertical="center"/>
    </xf>
    <xf numFmtId="0" fontId="34" fillId="9" borderId="0" xfId="3" applyFont="1" applyFill="1" applyBorder="1" applyAlignment="1" applyProtection="1">
      <alignment horizontal="left" vertical="center"/>
    </xf>
    <xf numFmtId="0" fontId="32" fillId="9" borderId="0" xfId="0" applyFont="1" applyFill="1" applyBorder="1" applyAlignment="1" applyProtection="1"/>
    <xf numFmtId="0" fontId="9" fillId="9" borderId="0" xfId="0" applyFont="1" applyFill="1" applyBorder="1" applyAlignment="1" applyProtection="1"/>
    <xf numFmtId="0" fontId="37" fillId="9" borderId="0" xfId="0" applyFont="1" applyFill="1" applyBorder="1" applyAlignment="1" applyProtection="1"/>
    <xf numFmtId="0" fontId="10" fillId="9" borderId="0" xfId="0" applyFont="1" applyFill="1" applyBorder="1" applyAlignment="1" applyProtection="1"/>
    <xf numFmtId="0" fontId="10" fillId="9" borderId="0" xfId="0" applyFont="1" applyFill="1" applyBorder="1" applyAlignment="1" applyProtection="1">
      <alignment vertical="center" wrapText="1"/>
    </xf>
    <xf numFmtId="0" fontId="10" fillId="9" borderId="0" xfId="0" applyFont="1" applyFill="1" applyBorder="1" applyProtection="1"/>
    <xf numFmtId="0" fontId="16" fillId="8" borderId="14" xfId="0" applyFont="1" applyFill="1" applyBorder="1" applyProtection="1">
      <protection locked="0"/>
    </xf>
    <xf numFmtId="0" fontId="2" fillId="9" borderId="0" xfId="0" applyFont="1" applyFill="1" applyBorder="1" applyProtection="1"/>
    <xf numFmtId="0" fontId="22" fillId="9" borderId="0" xfId="0" applyFont="1" applyFill="1" applyBorder="1" applyAlignment="1" applyProtection="1"/>
    <xf numFmtId="0" fontId="6" fillId="8" borderId="0" xfId="0" applyFont="1" applyFill="1" applyAlignment="1" applyProtection="1">
      <alignment horizontal="left"/>
    </xf>
    <xf numFmtId="0" fontId="6" fillId="8" borderId="0" xfId="0" applyFont="1" applyFill="1" applyBorder="1" applyAlignment="1" applyProtection="1">
      <alignment horizontal="left"/>
    </xf>
    <xf numFmtId="0" fontId="11" fillId="8" borderId="0" xfId="0" applyFont="1" applyFill="1" applyProtection="1"/>
    <xf numFmtId="0" fontId="11" fillId="8" borderId="0" xfId="0" applyFont="1" applyFill="1" applyBorder="1" applyProtection="1"/>
    <xf numFmtId="0" fontId="6" fillId="9" borderId="16" xfId="0" applyFont="1" applyFill="1" applyBorder="1" applyProtection="1"/>
    <xf numFmtId="0" fontId="6" fillId="9" borderId="17" xfId="0" applyFont="1" applyFill="1" applyBorder="1" applyProtection="1"/>
    <xf numFmtId="0" fontId="6" fillId="9" borderId="18" xfId="0" applyFont="1" applyFill="1" applyBorder="1" applyProtection="1"/>
    <xf numFmtId="0" fontId="6" fillId="9" borderId="21" xfId="0" applyFont="1" applyFill="1" applyBorder="1" applyAlignment="1" applyProtection="1"/>
    <xf numFmtId="0" fontId="40" fillId="8" borderId="0" xfId="0" applyFont="1" applyFill="1" applyProtection="1"/>
    <xf numFmtId="0" fontId="40" fillId="8" borderId="0" xfId="0" applyFont="1" applyFill="1" applyAlignment="1" applyProtection="1">
      <alignment wrapText="1"/>
    </xf>
    <xf numFmtId="0" fontId="17" fillId="8" borderId="0" xfId="0" applyFont="1" applyFill="1" applyProtection="1"/>
    <xf numFmtId="0" fontId="17" fillId="0" borderId="0" xfId="0" applyFont="1" applyProtection="1"/>
    <xf numFmtId="0" fontId="17" fillId="0" borderId="0" xfId="0" applyFont="1" applyAlignment="1" applyProtection="1">
      <alignment wrapText="1"/>
    </xf>
    <xf numFmtId="0" fontId="40" fillId="0" borderId="0" xfId="0" applyFont="1" applyProtection="1"/>
    <xf numFmtId="0" fontId="0" fillId="0" borderId="0" xfId="0" applyAlignment="1">
      <alignment vertical="center"/>
    </xf>
    <xf numFmtId="0" fontId="0" fillId="0" borderId="0" xfId="0" applyAlignment="1">
      <alignment horizontal="left" vertical="center" indent="1"/>
    </xf>
    <xf numFmtId="0" fontId="41" fillId="0" borderId="0" xfId="5" applyAlignment="1">
      <alignment horizontal="left" vertical="center" indent="1"/>
    </xf>
    <xf numFmtId="0" fontId="42" fillId="0" borderId="0" xfId="0" applyFont="1" applyAlignment="1">
      <alignment vertical="center"/>
    </xf>
    <xf numFmtId="0" fontId="40" fillId="8" borderId="0" xfId="0" applyFont="1" applyFill="1" applyAlignment="1" applyProtection="1"/>
    <xf numFmtId="0" fontId="6" fillId="9" borderId="1" xfId="0" applyFont="1" applyFill="1" applyBorder="1" applyProtection="1"/>
    <xf numFmtId="0" fontId="10" fillId="9" borderId="2" xfId="0" applyFont="1" applyFill="1" applyBorder="1" applyAlignment="1" applyProtection="1"/>
    <xf numFmtId="0" fontId="6" fillId="9" borderId="2" xfId="0" applyFont="1" applyFill="1" applyBorder="1" applyProtection="1"/>
    <xf numFmtId="0" fontId="6" fillId="9" borderId="2" xfId="0" applyFont="1" applyFill="1" applyBorder="1" applyAlignment="1" applyProtection="1"/>
    <xf numFmtId="0" fontId="6" fillId="9" borderId="3" xfId="0" applyFont="1" applyFill="1" applyBorder="1" applyProtection="1"/>
    <xf numFmtId="0" fontId="6" fillId="9" borderId="22" xfId="0" applyFont="1" applyFill="1" applyBorder="1" applyAlignment="1" applyProtection="1">
      <alignment textRotation="90" wrapText="1"/>
    </xf>
    <xf numFmtId="0" fontId="18" fillId="9" borderId="17" xfId="0" applyFont="1" applyFill="1" applyBorder="1" applyProtection="1"/>
    <xf numFmtId="0" fontId="11" fillId="9" borderId="17" xfId="0" applyFont="1" applyFill="1" applyBorder="1" applyProtection="1"/>
    <xf numFmtId="0" fontId="0" fillId="9" borderId="17" xfId="0" applyFill="1" applyBorder="1" applyProtection="1"/>
    <xf numFmtId="0" fontId="0" fillId="9" borderId="18" xfId="0" applyFill="1" applyBorder="1" applyProtection="1"/>
    <xf numFmtId="0" fontId="43" fillId="9" borderId="25" xfId="0" applyFont="1" applyFill="1" applyBorder="1" applyAlignment="1" applyProtection="1">
      <alignment wrapText="1"/>
    </xf>
    <xf numFmtId="0" fontId="6" fillId="0" borderId="0" xfId="0" applyFont="1" applyAlignment="1" applyProtection="1">
      <alignment vertical="center"/>
    </xf>
    <xf numFmtId="0" fontId="6" fillId="0" borderId="14" xfId="0" applyFont="1" applyFill="1" applyBorder="1" applyAlignment="1" applyProtection="1">
      <alignment vertical="center"/>
      <protection locked="0"/>
    </xf>
    <xf numFmtId="0" fontId="6" fillId="0" borderId="0" xfId="0" applyFont="1" applyAlignment="1" applyProtection="1">
      <alignment vertical="center" wrapText="1"/>
    </xf>
    <xf numFmtId="0" fontId="17" fillId="0" borderId="0" xfId="0" applyFont="1" applyAlignment="1" applyProtection="1">
      <alignment vertical="center"/>
    </xf>
    <xf numFmtId="0" fontId="40" fillId="0" borderId="0" xfId="0" applyFont="1" applyAlignment="1" applyProtection="1">
      <alignment vertical="center"/>
    </xf>
    <xf numFmtId="0" fontId="10" fillId="9" borderId="17" xfId="0" applyFont="1" applyFill="1" applyBorder="1" applyProtection="1"/>
    <xf numFmtId="0" fontId="40" fillId="9" borderId="6" xfId="0" applyFont="1" applyFill="1" applyBorder="1" applyAlignment="1" applyProtection="1">
      <alignment wrapText="1"/>
    </xf>
    <xf numFmtId="0" fontId="40" fillId="9" borderId="10" xfId="0" applyFont="1" applyFill="1" applyBorder="1" applyAlignment="1" applyProtection="1">
      <alignment wrapText="1"/>
    </xf>
    <xf numFmtId="0" fontId="13" fillId="9" borderId="6" xfId="0" applyFont="1" applyFill="1" applyBorder="1" applyProtection="1"/>
    <xf numFmtId="0" fontId="13" fillId="9" borderId="0" xfId="0" applyFont="1" applyFill="1" applyBorder="1" applyProtection="1"/>
    <xf numFmtId="0" fontId="2" fillId="9" borderId="10" xfId="0" applyFont="1" applyFill="1" applyBorder="1" applyProtection="1"/>
    <xf numFmtId="0" fontId="2" fillId="9" borderId="6" xfId="0" applyFont="1" applyFill="1" applyBorder="1" applyProtection="1"/>
    <xf numFmtId="0" fontId="14" fillId="9" borderId="0" xfId="0" applyFont="1" applyFill="1" applyBorder="1" applyAlignment="1" applyProtection="1">
      <alignment horizontal="left"/>
    </xf>
    <xf numFmtId="0" fontId="6" fillId="0" borderId="14" xfId="0" applyFont="1" applyFill="1" applyBorder="1" applyAlignment="1" applyProtection="1">
      <alignment horizontal="left"/>
      <protection locked="0"/>
    </xf>
    <xf numFmtId="0" fontId="14" fillId="9" borderId="0" xfId="0" applyFont="1" applyFill="1" applyBorder="1" applyAlignment="1" applyProtection="1"/>
    <xf numFmtId="0" fontId="14" fillId="9" borderId="0" xfId="0" applyFont="1" applyFill="1" applyBorder="1" applyAlignment="1" applyProtection="1">
      <alignment horizontal="right"/>
    </xf>
    <xf numFmtId="0" fontId="16" fillId="9" borderId="0" xfId="0" applyFont="1" applyFill="1" applyBorder="1" applyAlignment="1" applyProtection="1">
      <alignment horizontal="center" vertical="center"/>
    </xf>
    <xf numFmtId="0" fontId="6" fillId="9" borderId="0" xfId="0" applyFont="1" applyFill="1" applyBorder="1" applyAlignment="1" applyProtection="1">
      <alignment horizontal="right"/>
    </xf>
    <xf numFmtId="0" fontId="13" fillId="9" borderId="6" xfId="0" applyFont="1" applyFill="1" applyBorder="1" applyAlignment="1" applyProtection="1"/>
    <xf numFmtId="0" fontId="13" fillId="9" borderId="0" xfId="0" applyFont="1" applyFill="1" applyBorder="1" applyAlignment="1" applyProtection="1">
      <alignment horizontal="left" vertical="center" wrapText="1"/>
    </xf>
    <xf numFmtId="0" fontId="6" fillId="9" borderId="14" xfId="0" applyFont="1" applyFill="1" applyBorder="1" applyAlignment="1" applyProtection="1">
      <alignment textRotation="90" wrapText="1"/>
    </xf>
    <xf numFmtId="0" fontId="19" fillId="9" borderId="6" xfId="0" applyFont="1" applyFill="1" applyBorder="1" applyAlignment="1" applyProtection="1">
      <alignment horizontal="left"/>
    </xf>
    <xf numFmtId="0" fontId="0" fillId="9" borderId="10" xfId="0" applyFont="1" applyFill="1" applyBorder="1" applyProtection="1"/>
    <xf numFmtId="0" fontId="0" fillId="8" borderId="14" xfId="0" applyFont="1" applyFill="1" applyBorder="1" applyAlignment="1" applyProtection="1">
      <alignment horizontal="left"/>
      <protection locked="0"/>
    </xf>
    <xf numFmtId="0" fontId="13" fillId="9" borderId="0" xfId="0" applyFont="1" applyFill="1" applyBorder="1" applyAlignment="1" applyProtection="1"/>
    <xf numFmtId="0" fontId="22" fillId="9" borderId="0" xfId="0" applyFont="1" applyFill="1" applyBorder="1" applyAlignment="1" applyProtection="1">
      <alignment vertical="center" wrapText="1"/>
    </xf>
    <xf numFmtId="0" fontId="22" fillId="9" borderId="21" xfId="0" applyFont="1" applyFill="1" applyBorder="1" applyAlignment="1" applyProtection="1">
      <alignment vertical="center" wrapText="1"/>
    </xf>
    <xf numFmtId="0" fontId="22" fillId="9" borderId="10" xfId="0" applyFont="1" applyFill="1" applyBorder="1" applyAlignment="1" applyProtection="1">
      <alignment vertical="center" wrapText="1"/>
    </xf>
    <xf numFmtId="0" fontId="15" fillId="9" borderId="6" xfId="0" applyFont="1" applyFill="1" applyBorder="1" applyAlignment="1" applyProtection="1">
      <alignment vertical="center"/>
    </xf>
    <xf numFmtId="0" fontId="15" fillId="9" borderId="0" xfId="0" applyFont="1" applyFill="1" applyBorder="1" applyAlignment="1" applyProtection="1">
      <alignment vertical="center"/>
    </xf>
    <xf numFmtId="0" fontId="15" fillId="9" borderId="10" xfId="0" applyFont="1" applyFill="1" applyBorder="1" applyAlignment="1" applyProtection="1">
      <alignment vertical="center"/>
    </xf>
    <xf numFmtId="0" fontId="7" fillId="9" borderId="0" xfId="0" applyFont="1" applyFill="1" applyBorder="1" applyAlignment="1" applyProtection="1">
      <alignment vertical="center"/>
    </xf>
    <xf numFmtId="0" fontId="22" fillId="9" borderId="16" xfId="0" applyFont="1" applyFill="1" applyBorder="1" applyAlignment="1" applyProtection="1">
      <alignment horizontal="right" vertical="center"/>
    </xf>
    <xf numFmtId="0" fontId="23" fillId="9" borderId="17" xfId="0" applyFont="1" applyFill="1" applyBorder="1" applyAlignment="1" applyProtection="1">
      <alignment vertical="center"/>
    </xf>
    <xf numFmtId="0" fontId="2" fillId="9" borderId="17" xfId="0" applyFont="1" applyFill="1" applyBorder="1" applyProtection="1"/>
    <xf numFmtId="0" fontId="2" fillId="9" borderId="18" xfId="0" applyFont="1" applyFill="1" applyBorder="1" applyProtection="1"/>
    <xf numFmtId="2" fontId="6" fillId="9" borderId="0" xfId="0" applyNumberFormat="1" applyFont="1" applyFill="1" applyBorder="1" applyAlignment="1" applyProtection="1">
      <alignment horizontal="left"/>
      <protection locked="0"/>
    </xf>
    <xf numFmtId="2" fontId="14" fillId="9" borderId="0" xfId="0" applyNumberFormat="1" applyFont="1" applyFill="1" applyBorder="1" applyAlignment="1" applyProtection="1">
      <alignment horizontal="center"/>
      <protection locked="0"/>
    </xf>
    <xf numFmtId="2" fontId="14" fillId="9" borderId="20" xfId="0" applyNumberFormat="1" applyFont="1" applyFill="1" applyBorder="1" applyAlignment="1" applyProtection="1">
      <alignment horizontal="center"/>
      <protection locked="0"/>
    </xf>
    <xf numFmtId="0" fontId="13" fillId="9" borderId="20" xfId="0" applyFont="1" applyFill="1" applyBorder="1" applyAlignment="1" applyProtection="1"/>
    <xf numFmtId="49" fontId="17" fillId="8" borderId="0" xfId="0" applyNumberFormat="1" applyFont="1" applyFill="1" applyProtection="1"/>
    <xf numFmtId="0" fontId="6" fillId="9" borderId="12" xfId="0" applyFont="1" applyFill="1" applyBorder="1" applyAlignment="1" applyProtection="1"/>
    <xf numFmtId="0" fontId="6" fillId="9" borderId="13" xfId="0" applyFont="1" applyFill="1" applyBorder="1" applyAlignment="1" applyProtection="1"/>
    <xf numFmtId="0" fontId="0" fillId="0" borderId="0" xfId="0" applyAlignment="1">
      <alignment wrapText="1"/>
    </xf>
    <xf numFmtId="0" fontId="0" fillId="0" borderId="0" xfId="0" pivotButton="1" applyAlignment="1">
      <alignment vertical="center"/>
    </xf>
    <xf numFmtId="0" fontId="0" fillId="0" borderId="0" xfId="0" applyAlignment="1">
      <alignment vertical="center" wrapText="1"/>
    </xf>
    <xf numFmtId="0" fontId="17" fillId="12" borderId="0" xfId="0" applyFont="1" applyFill="1" applyProtection="1"/>
    <xf numFmtId="0" fontId="6" fillId="13" borderId="0" xfId="0" applyFont="1" applyFill="1" applyBorder="1" applyProtection="1"/>
    <xf numFmtId="0" fontId="0" fillId="13" borderId="6" xfId="0" applyFill="1" applyBorder="1" applyProtection="1"/>
    <xf numFmtId="0" fontId="14" fillId="13" borderId="0" xfId="0" applyFont="1" applyFill="1" applyBorder="1" applyAlignment="1" applyProtection="1">
      <alignment horizontal="left"/>
    </xf>
    <xf numFmtId="44" fontId="14" fillId="6" borderId="8" xfId="2" applyFont="1" applyFill="1" applyBorder="1" applyAlignment="1" applyProtection="1"/>
    <xf numFmtId="44" fontId="14" fillId="6" borderId="9" xfId="2" applyFont="1" applyFill="1" applyBorder="1" applyAlignment="1" applyProtection="1"/>
    <xf numFmtId="0" fontId="14" fillId="13" borderId="0" xfId="0" applyFont="1" applyFill="1" applyBorder="1" applyProtection="1"/>
    <xf numFmtId="0" fontId="14" fillId="13" borderId="0" xfId="0" applyFont="1" applyFill="1" applyBorder="1" applyAlignment="1" applyProtection="1">
      <alignment horizontal="center"/>
    </xf>
    <xf numFmtId="166" fontId="14" fillId="13" borderId="0" xfId="0" applyNumberFormat="1" applyFont="1" applyFill="1" applyBorder="1" applyAlignment="1" applyProtection="1">
      <alignment horizontal="center"/>
    </xf>
    <xf numFmtId="0" fontId="14" fillId="13" borderId="10" xfId="0" applyFont="1" applyFill="1" applyBorder="1" applyProtection="1"/>
    <xf numFmtId="44" fontId="14" fillId="6" borderId="14" xfId="2" applyFont="1" applyFill="1" applyBorder="1" applyProtection="1"/>
    <xf numFmtId="0" fontId="11" fillId="9" borderId="6" xfId="0" applyFont="1" applyFill="1" applyBorder="1" applyProtection="1"/>
    <xf numFmtId="0" fontId="11" fillId="9" borderId="0" xfId="0" applyFont="1" applyFill="1" applyBorder="1" applyProtection="1"/>
    <xf numFmtId="0" fontId="0" fillId="9" borderId="0" xfId="0" applyFill="1" applyBorder="1" applyProtection="1"/>
    <xf numFmtId="0" fontId="0" fillId="9" borderId="10" xfId="0" applyFill="1" applyBorder="1" applyProtection="1"/>
    <xf numFmtId="0" fontId="0" fillId="9" borderId="6" xfId="0" applyFill="1" applyBorder="1" applyProtection="1"/>
    <xf numFmtId="0" fontId="10" fillId="9" borderId="6" xfId="0" applyFont="1" applyFill="1" applyBorder="1" applyAlignment="1" applyProtection="1"/>
    <xf numFmtId="0" fontId="24" fillId="9" borderId="6" xfId="0" applyFont="1" applyFill="1" applyBorder="1" applyAlignment="1" applyProtection="1"/>
    <xf numFmtId="0" fontId="17" fillId="8" borderId="0" xfId="0" applyFont="1" applyFill="1" applyBorder="1" applyProtection="1"/>
    <xf numFmtId="0" fontId="2" fillId="8" borderId="0" xfId="0" applyFont="1" applyFill="1" applyBorder="1" applyProtection="1"/>
    <xf numFmtId="0" fontId="0" fillId="0" borderId="0" xfId="0" applyBorder="1" applyProtection="1"/>
    <xf numFmtId="0" fontId="2" fillId="0" borderId="0" xfId="0" applyFont="1" applyBorder="1" applyProtection="1"/>
    <xf numFmtId="44" fontId="10" fillId="9" borderId="0" xfId="2" applyFont="1" applyFill="1" applyBorder="1" applyAlignment="1" applyProtection="1">
      <alignment horizontal="center"/>
    </xf>
    <xf numFmtId="44" fontId="10" fillId="9" borderId="0" xfId="2" applyFont="1" applyFill="1" applyBorder="1" applyAlignment="1" applyProtection="1"/>
    <xf numFmtId="0" fontId="13" fillId="9" borderId="0" xfId="0" applyFont="1" applyFill="1" applyBorder="1" applyAlignment="1" applyProtection="1">
      <alignment wrapText="1"/>
    </xf>
    <xf numFmtId="164" fontId="13" fillId="9" borderId="0" xfId="0" applyNumberFormat="1" applyFont="1" applyFill="1" applyBorder="1" applyAlignment="1" applyProtection="1"/>
    <xf numFmtId="165" fontId="13" fillId="9" borderId="0" xfId="0" applyNumberFormat="1" applyFont="1" applyFill="1" applyBorder="1" applyAlignment="1" applyProtection="1"/>
    <xf numFmtId="44" fontId="15" fillId="9" borderId="0" xfId="2" applyFont="1" applyFill="1" applyBorder="1" applyAlignment="1" applyProtection="1">
      <alignment horizontal="center"/>
    </xf>
    <xf numFmtId="0" fontId="6" fillId="9" borderId="16" xfId="0" applyFont="1" applyFill="1" applyBorder="1" applyAlignment="1" applyProtection="1">
      <alignment horizontal="left"/>
    </xf>
    <xf numFmtId="0" fontId="6" fillId="9" borderId="17" xfId="0" applyFont="1" applyFill="1" applyBorder="1" applyAlignment="1" applyProtection="1">
      <alignment horizontal="left"/>
    </xf>
    <xf numFmtId="0" fontId="7" fillId="9" borderId="0" xfId="0" applyFont="1" applyFill="1" applyBorder="1" applyAlignment="1" applyProtection="1"/>
    <xf numFmtId="0" fontId="23" fillId="9" borderId="0" xfId="0" applyFont="1" applyFill="1" applyBorder="1" applyAlignment="1" applyProtection="1">
      <alignment wrapText="1"/>
    </xf>
    <xf numFmtId="0" fontId="47" fillId="9" borderId="0" xfId="0" applyFont="1" applyFill="1" applyBorder="1" applyAlignment="1" applyProtection="1"/>
    <xf numFmtId="0" fontId="17" fillId="8" borderId="0" xfId="0" applyFont="1" applyFill="1" applyAlignment="1" applyProtection="1">
      <alignment horizontal="left"/>
    </xf>
    <xf numFmtId="0" fontId="22" fillId="9" borderId="15" xfId="0" applyFont="1" applyFill="1" applyBorder="1" applyAlignment="1" applyProtection="1"/>
    <xf numFmtId="0" fontId="7" fillId="9" borderId="15" xfId="0" applyFont="1" applyFill="1" applyBorder="1" applyAlignment="1" applyProtection="1"/>
    <xf numFmtId="0" fontId="46" fillId="9" borderId="0" xfId="0" applyFont="1" applyFill="1" applyBorder="1" applyAlignment="1" applyProtection="1"/>
    <xf numFmtId="9" fontId="0" fillId="0" borderId="0" xfId="4" applyFont="1"/>
    <xf numFmtId="0" fontId="14" fillId="9" borderId="0" xfId="0" applyFont="1" applyFill="1" applyBorder="1" applyProtection="1"/>
    <xf numFmtId="0" fontId="14" fillId="9" borderId="0" xfId="0" applyFont="1" applyFill="1" applyBorder="1" applyAlignment="1" applyProtection="1">
      <alignment horizontal="center"/>
    </xf>
    <xf numFmtId="166" fontId="14" fillId="9" borderId="0" xfId="0" applyNumberFormat="1" applyFont="1" applyFill="1" applyBorder="1" applyAlignment="1" applyProtection="1">
      <alignment horizontal="center"/>
    </xf>
    <xf numFmtId="0" fontId="14" fillId="9" borderId="10" xfId="0" applyFont="1" applyFill="1" applyBorder="1" applyProtection="1"/>
    <xf numFmtId="166" fontId="22" fillId="9" borderId="0" xfId="0" applyNumberFormat="1" applyFont="1" applyFill="1" applyBorder="1" applyAlignment="1" applyProtection="1">
      <alignment horizontal="center"/>
    </xf>
    <xf numFmtId="0" fontId="22" fillId="9" borderId="0" xfId="0" applyFont="1" applyFill="1" applyBorder="1" applyProtection="1"/>
    <xf numFmtId="0" fontId="48" fillId="0" borderId="0" xfId="0" applyFont="1" applyProtection="1"/>
    <xf numFmtId="0" fontId="6" fillId="0" borderId="0" xfId="0" applyFont="1" applyFill="1" applyProtection="1"/>
    <xf numFmtId="0" fontId="6" fillId="0" borderId="0" xfId="0" applyFont="1" applyFill="1" applyAlignment="1" applyProtection="1">
      <alignment horizontal="left"/>
    </xf>
    <xf numFmtId="0" fontId="6" fillId="0" borderId="0" xfId="0" applyFont="1" applyFill="1" applyBorder="1" applyAlignment="1" applyProtection="1">
      <alignment horizontal="left"/>
    </xf>
    <xf numFmtId="0" fontId="14" fillId="0" borderId="0" xfId="0" applyFont="1" applyFill="1" applyProtection="1"/>
    <xf numFmtId="0" fontId="11" fillId="9" borderId="1" xfId="0" applyFont="1" applyFill="1" applyBorder="1" applyProtection="1"/>
    <xf numFmtId="0" fontId="11" fillId="9" borderId="2" xfId="0" applyFont="1" applyFill="1" applyBorder="1" applyProtection="1"/>
    <xf numFmtId="0" fontId="0" fillId="9" borderId="3" xfId="0" applyFill="1" applyBorder="1" applyProtection="1"/>
    <xf numFmtId="0" fontId="17" fillId="9" borderId="17" xfId="0" applyFont="1" applyFill="1" applyBorder="1" applyAlignment="1" applyProtection="1"/>
    <xf numFmtId="0" fontId="7" fillId="9" borderId="0" xfId="0" applyFont="1" applyFill="1" applyBorder="1" applyProtection="1"/>
    <xf numFmtId="0" fontId="7" fillId="9" borderId="0" xfId="0" quotePrefix="1" applyFont="1" applyFill="1" applyBorder="1" applyAlignment="1" applyProtection="1"/>
    <xf numFmtId="0" fontId="7" fillId="9" borderId="0" xfId="0" quotePrefix="1" applyFont="1" applyFill="1" applyBorder="1" applyProtection="1"/>
    <xf numFmtId="0" fontId="6" fillId="8" borderId="28" xfId="0" applyFont="1" applyFill="1" applyBorder="1" applyAlignment="1" applyProtection="1">
      <alignment horizontal="left"/>
    </xf>
    <xf numFmtId="44" fontId="14" fillId="8" borderId="8" xfId="2" applyFont="1" applyFill="1" applyBorder="1" applyProtection="1"/>
    <xf numFmtId="44" fontId="10" fillId="8" borderId="8" xfId="2" applyFont="1" applyFill="1" applyBorder="1" applyAlignment="1" applyProtection="1">
      <alignment horizontal="center"/>
    </xf>
    <xf numFmtId="44" fontId="10" fillId="8" borderId="29" xfId="2" applyFont="1" applyFill="1" applyBorder="1" applyAlignment="1" applyProtection="1">
      <alignment horizontal="center"/>
    </xf>
    <xf numFmtId="0" fontId="13" fillId="8" borderId="30" xfId="0" applyFont="1" applyFill="1" applyBorder="1" applyProtection="1"/>
    <xf numFmtId="0" fontId="13" fillId="8" borderId="31" xfId="0" applyFont="1" applyFill="1" applyBorder="1" applyProtection="1"/>
    <xf numFmtId="0" fontId="2" fillId="8" borderId="31" xfId="0" applyFont="1" applyFill="1" applyBorder="1" applyProtection="1"/>
    <xf numFmtId="0" fontId="2" fillId="8" borderId="32" xfId="0" applyFont="1" applyFill="1" applyBorder="1" applyProtection="1"/>
    <xf numFmtId="0" fontId="25" fillId="3" borderId="0" xfId="0" applyFont="1" applyFill="1" applyBorder="1" applyAlignment="1" applyProtection="1">
      <alignment horizontal="center" vertical="center"/>
    </xf>
    <xf numFmtId="0" fontId="2" fillId="3" borderId="0" xfId="0" applyFont="1" applyFill="1" applyBorder="1" applyProtection="1"/>
    <xf numFmtId="0" fontId="13" fillId="3" borderId="0" xfId="0" applyFont="1" applyFill="1" applyBorder="1" applyProtection="1"/>
    <xf numFmtId="0" fontId="27" fillId="3" borderId="0" xfId="0" applyFont="1" applyFill="1" applyBorder="1" applyAlignment="1" applyProtection="1">
      <alignment horizontal="left"/>
    </xf>
    <xf numFmtId="0" fontId="13" fillId="3" borderId="10" xfId="0" applyFont="1" applyFill="1" applyBorder="1" applyAlignment="1" applyProtection="1">
      <alignment horizontal="left"/>
    </xf>
    <xf numFmtId="0" fontId="7" fillId="9" borderId="14" xfId="0" applyFont="1" applyFill="1" applyBorder="1" applyAlignment="1" applyProtection="1">
      <alignment horizontal="center" vertical="center" wrapText="1"/>
    </xf>
    <xf numFmtId="0" fontId="6" fillId="9" borderId="0" xfId="0" applyFont="1" applyFill="1" applyBorder="1" applyAlignment="1" applyProtection="1">
      <alignment horizontal="left"/>
    </xf>
    <xf numFmtId="0" fontId="50" fillId="0" borderId="0" xfId="0" applyFont="1" applyAlignment="1">
      <alignment vertical="center"/>
    </xf>
    <xf numFmtId="0" fontId="51" fillId="0" borderId="0" xfId="0" applyFont="1" applyProtection="1"/>
    <xf numFmtId="0" fontId="51" fillId="8" borderId="0" xfId="0" applyFont="1" applyFill="1" applyProtection="1"/>
    <xf numFmtId="0" fontId="51" fillId="0" borderId="0" xfId="0" applyFont="1" applyFill="1" applyProtection="1"/>
    <xf numFmtId="0" fontId="51" fillId="0" borderId="0" xfId="0" applyFont="1" applyAlignment="1" applyProtection="1">
      <alignment wrapText="1"/>
    </xf>
    <xf numFmtId="0" fontId="51" fillId="0" borderId="0" xfId="0" applyFont="1" applyBorder="1" applyProtection="1"/>
    <xf numFmtId="0" fontId="0" fillId="9" borderId="1" xfId="0" applyFill="1" applyBorder="1"/>
    <xf numFmtId="0" fontId="0" fillId="9" borderId="2" xfId="0" applyFill="1" applyBorder="1"/>
    <xf numFmtId="0" fontId="0" fillId="9" borderId="3" xfId="0" applyFill="1" applyBorder="1"/>
    <xf numFmtId="0" fontId="0" fillId="9" borderId="16" xfId="0" applyFill="1" applyBorder="1"/>
    <xf numFmtId="0" fontId="0" fillId="9" borderId="17" xfId="0" applyFill="1" applyBorder="1"/>
    <xf numFmtId="0" fontId="0" fillId="9" borderId="18" xfId="0" applyFill="1" applyBorder="1"/>
    <xf numFmtId="0" fontId="0" fillId="9" borderId="0" xfId="0" applyFill="1"/>
    <xf numFmtId="0" fontId="0" fillId="9" borderId="30" xfId="0" applyFill="1" applyBorder="1" applyProtection="1">
      <protection locked="0"/>
    </xf>
    <xf numFmtId="0" fontId="0" fillId="9" borderId="32" xfId="0" applyFill="1" applyBorder="1" applyProtection="1">
      <protection locked="0"/>
    </xf>
    <xf numFmtId="0" fontId="0" fillId="9" borderId="10" xfId="0" applyFill="1" applyBorder="1"/>
    <xf numFmtId="49" fontId="24" fillId="3" borderId="0" xfId="0" applyNumberFormat="1" applyFont="1" applyFill="1" applyBorder="1" applyAlignment="1" applyProtection="1">
      <alignment vertical="center"/>
    </xf>
    <xf numFmtId="0" fontId="6" fillId="0" borderId="0" xfId="0" applyFont="1" applyBorder="1" applyAlignment="1" applyProtection="1">
      <alignment horizontal="left"/>
    </xf>
    <xf numFmtId="0" fontId="6" fillId="9" borderId="0" xfId="0" applyFont="1" applyFill="1" applyBorder="1" applyAlignment="1" applyProtection="1">
      <alignment horizontal="left"/>
    </xf>
    <xf numFmtId="0" fontId="13" fillId="9" borderId="0" xfId="0" applyFont="1" applyFill="1" applyBorder="1" applyAlignment="1" applyProtection="1">
      <alignment horizontal="left"/>
    </xf>
    <xf numFmtId="0" fontId="36" fillId="9" borderId="0" xfId="0" applyFont="1" applyFill="1" applyBorder="1" applyAlignment="1" applyProtection="1">
      <alignment horizontal="left" vertical="center"/>
    </xf>
    <xf numFmtId="0" fontId="6" fillId="8" borderId="8" xfId="0" applyFont="1" applyFill="1" applyBorder="1" applyAlignment="1" applyProtection="1">
      <alignment horizontal="left"/>
    </xf>
    <xf numFmtId="0" fontId="2" fillId="0" borderId="7" xfId="0" applyNumberFormat="1" applyFont="1" applyFill="1" applyBorder="1" applyAlignment="1" applyProtection="1">
      <alignment horizontal="center" vertical="center"/>
      <protection locked="0"/>
    </xf>
    <xf numFmtId="0" fontId="2" fillId="0" borderId="8" xfId="0" applyNumberFormat="1" applyFont="1" applyFill="1" applyBorder="1" applyAlignment="1" applyProtection="1">
      <alignment horizontal="center" vertical="center"/>
      <protection locked="0"/>
    </xf>
    <xf numFmtId="0" fontId="2" fillId="0" borderId="9" xfId="0" applyNumberFormat="1" applyFont="1" applyFill="1" applyBorder="1" applyAlignment="1" applyProtection="1">
      <alignment horizontal="center" vertical="center"/>
      <protection locked="0"/>
    </xf>
    <xf numFmtId="0" fontId="22" fillId="9" borderId="0" xfId="0" applyFont="1" applyFill="1" applyBorder="1" applyAlignment="1" applyProtection="1">
      <alignment horizontal="center"/>
    </xf>
    <xf numFmtId="0" fontId="6" fillId="9" borderId="48" xfId="0" applyFont="1" applyFill="1" applyBorder="1" applyProtection="1"/>
    <xf numFmtId="0" fontId="6" fillId="9" borderId="29" xfId="0" applyFont="1" applyFill="1" applyBorder="1" applyProtection="1"/>
    <xf numFmtId="0" fontId="6" fillId="0" borderId="12" xfId="0" quotePrefix="1" applyFont="1" applyBorder="1" applyAlignment="1" applyProtection="1">
      <alignment horizontal="left" vertical="center"/>
    </xf>
    <xf numFmtId="0" fontId="6" fillId="0" borderId="0" xfId="0" quotePrefix="1" applyFont="1" applyBorder="1" applyAlignment="1" applyProtection="1">
      <alignment horizontal="left" vertical="center"/>
    </xf>
    <xf numFmtId="0" fontId="6" fillId="0" borderId="15" xfId="0" quotePrefix="1" applyFont="1" applyBorder="1" applyAlignment="1" applyProtection="1">
      <alignment horizontal="left" vertical="center"/>
    </xf>
    <xf numFmtId="0" fontId="33" fillId="0" borderId="0" xfId="0" applyFont="1" applyProtection="1"/>
    <xf numFmtId="0" fontId="0" fillId="0" borderId="0" xfId="0" quotePrefix="1" applyProtection="1"/>
    <xf numFmtId="0" fontId="0" fillId="0" borderId="0" xfId="0" applyAlignment="1" applyProtection="1">
      <alignment horizontal="left" vertical="center" wrapText="1"/>
    </xf>
    <xf numFmtId="0" fontId="0" fillId="0" borderId="0" xfId="0" quotePrefix="1" applyAlignment="1" applyProtection="1">
      <alignment vertical="center"/>
    </xf>
    <xf numFmtId="0" fontId="0" fillId="0" borderId="0" xfId="0" applyAlignment="1" applyProtection="1">
      <alignment vertical="center"/>
    </xf>
    <xf numFmtId="0" fontId="44" fillId="0" borderId="14" xfId="0" applyFont="1" applyFill="1" applyBorder="1" applyAlignment="1" applyProtection="1">
      <alignment vertical="center" wrapText="1"/>
      <protection locked="0"/>
    </xf>
    <xf numFmtId="49" fontId="6" fillId="9" borderId="0" xfId="0" applyNumberFormat="1" applyFont="1" applyFill="1" applyBorder="1" applyAlignment="1" applyProtection="1"/>
    <xf numFmtId="49" fontId="6" fillId="9" borderId="12" xfId="0" applyNumberFormat="1" applyFont="1" applyFill="1" applyBorder="1" applyAlignment="1" applyProtection="1"/>
    <xf numFmtId="49" fontId="6" fillId="9" borderId="13" xfId="0" applyNumberFormat="1" applyFont="1" applyFill="1" applyBorder="1" applyAlignment="1" applyProtection="1"/>
    <xf numFmtId="49" fontId="6" fillId="9" borderId="21" xfId="0" applyNumberFormat="1" applyFont="1" applyFill="1" applyBorder="1" applyAlignment="1" applyProtection="1"/>
    <xf numFmtId="0" fontId="16" fillId="3" borderId="6" xfId="0" applyFont="1" applyFill="1" applyBorder="1" applyProtection="1"/>
    <xf numFmtId="0" fontId="53" fillId="3" borderId="0" xfId="0" applyFont="1" applyFill="1" applyBorder="1" applyAlignment="1" applyProtection="1">
      <alignment vertical="center"/>
    </xf>
    <xf numFmtId="0" fontId="54" fillId="3" borderId="0" xfId="0" applyFont="1" applyFill="1" applyBorder="1" applyAlignment="1" applyProtection="1">
      <alignment vertical="center"/>
    </xf>
    <xf numFmtId="49" fontId="53" fillId="3" borderId="0" xfId="0" applyNumberFormat="1" applyFont="1" applyFill="1" applyBorder="1" applyAlignment="1" applyProtection="1">
      <alignment vertical="center"/>
    </xf>
    <xf numFmtId="49" fontId="54" fillId="3" borderId="0" xfId="0" applyNumberFormat="1" applyFont="1" applyFill="1" applyBorder="1" applyAlignment="1" applyProtection="1">
      <alignment vertical="center"/>
    </xf>
    <xf numFmtId="0" fontId="16" fillId="3" borderId="10" xfId="0" applyFont="1" applyFill="1" applyBorder="1" applyProtection="1"/>
    <xf numFmtId="0" fontId="16" fillId="0" borderId="0" xfId="0" applyFont="1" applyProtection="1"/>
    <xf numFmtId="0" fontId="6" fillId="9" borderId="0" xfId="0" applyFont="1" applyFill="1" applyBorder="1" applyAlignment="1" applyProtection="1">
      <alignment horizontal="left"/>
    </xf>
    <xf numFmtId="0" fontId="7" fillId="9" borderId="14" xfId="0" applyFont="1" applyFill="1" applyBorder="1" applyAlignment="1" applyProtection="1">
      <alignment horizontal="center" vertical="center" wrapText="1"/>
    </xf>
    <xf numFmtId="2" fontId="14" fillId="9" borderId="0" xfId="0" applyNumberFormat="1" applyFont="1" applyFill="1" applyBorder="1" applyAlignment="1" applyProtection="1">
      <alignment horizontal="center"/>
    </xf>
    <xf numFmtId="2" fontId="6" fillId="9" borderId="0" xfId="0" applyNumberFormat="1" applyFont="1" applyFill="1" applyBorder="1" applyAlignment="1" applyProtection="1">
      <alignment horizontal="left"/>
    </xf>
    <xf numFmtId="2" fontId="14" fillId="9" borderId="20" xfId="0" applyNumberFormat="1" applyFont="1" applyFill="1" applyBorder="1" applyAlignment="1" applyProtection="1">
      <alignment horizontal="center"/>
    </xf>
    <xf numFmtId="0" fontId="7" fillId="9" borderId="34" xfId="0" applyFont="1" applyFill="1" applyBorder="1" applyAlignment="1" applyProtection="1">
      <alignment horizontal="center" vertical="center" wrapText="1"/>
    </xf>
    <xf numFmtId="0" fontId="13" fillId="11" borderId="21" xfId="0" applyFont="1" applyFill="1" applyBorder="1" applyAlignment="1" applyProtection="1">
      <alignment vertical="top" wrapText="1"/>
    </xf>
    <xf numFmtId="0" fontId="13" fillId="11" borderId="5" xfId="0" applyFont="1" applyFill="1" applyBorder="1" applyAlignment="1" applyProtection="1">
      <alignment vertical="top"/>
    </xf>
    <xf numFmtId="49" fontId="55" fillId="3" borderId="0" xfId="0" applyNumberFormat="1" applyFont="1" applyFill="1" applyBorder="1" applyAlignment="1" applyProtection="1">
      <alignment vertical="center"/>
    </xf>
    <xf numFmtId="0" fontId="0" fillId="20" borderId="0" xfId="0" applyFill="1"/>
    <xf numFmtId="8" fontId="22" fillId="9" borderId="0" xfId="0" applyNumberFormat="1" applyFont="1" applyFill="1" applyBorder="1" applyAlignment="1" applyProtection="1"/>
    <xf numFmtId="0" fontId="15" fillId="9" borderId="0" xfId="0" applyFont="1" applyFill="1" applyBorder="1" applyAlignment="1" applyProtection="1"/>
    <xf numFmtId="9" fontId="15" fillId="9" borderId="0" xfId="4" applyFont="1" applyFill="1" applyBorder="1" applyAlignment="1" applyProtection="1">
      <alignment horizontal="center"/>
    </xf>
    <xf numFmtId="0" fontId="15" fillId="9" borderId="0" xfId="0" applyFont="1" applyFill="1" applyBorder="1" applyAlignment="1" applyProtection="1">
      <alignment horizontal="center"/>
    </xf>
    <xf numFmtId="0" fontId="15" fillId="9" borderId="0" xfId="0" applyFont="1" applyFill="1" applyBorder="1" applyAlignment="1" applyProtection="1">
      <alignment horizontal="left"/>
    </xf>
    <xf numFmtId="166" fontId="15" fillId="9" borderId="0" xfId="0" applyNumberFormat="1" applyFont="1" applyFill="1" applyBorder="1" applyAlignment="1" applyProtection="1">
      <alignment horizontal="center"/>
    </xf>
    <xf numFmtId="0" fontId="15" fillId="9" borderId="0" xfId="0" applyFont="1" applyFill="1" applyBorder="1" applyProtection="1"/>
    <xf numFmtId="9" fontId="56" fillId="9" borderId="0" xfId="4" applyFont="1" applyFill="1" applyBorder="1" applyAlignment="1" applyProtection="1">
      <alignment horizontal="center"/>
    </xf>
    <xf numFmtId="44" fontId="0" fillId="0" borderId="0" xfId="2" applyFont="1" applyAlignment="1">
      <alignment horizontal="left"/>
    </xf>
    <xf numFmtId="44" fontId="0" fillId="0" borderId="0" xfId="2" applyFont="1"/>
    <xf numFmtId="0" fontId="6" fillId="9" borderId="14" xfId="0" applyFont="1" applyFill="1" applyBorder="1" applyAlignment="1" applyProtection="1">
      <alignment horizontal="center" vertical="center"/>
    </xf>
    <xf numFmtId="0" fontId="17" fillId="9" borderId="9" xfId="0" applyFont="1" applyFill="1" applyBorder="1" applyAlignment="1" applyProtection="1">
      <alignment vertical="center" wrapText="1"/>
    </xf>
    <xf numFmtId="0" fontId="44" fillId="9" borderId="14" xfId="0" applyFont="1" applyFill="1" applyBorder="1" applyAlignment="1" applyProtection="1">
      <alignment horizontal="center" vertical="center" wrapText="1"/>
    </xf>
    <xf numFmtId="0" fontId="44" fillId="7" borderId="14" xfId="0" applyFont="1" applyFill="1" applyBorder="1" applyAlignment="1" applyProtection="1">
      <alignment horizontal="center" vertical="center" wrapText="1"/>
      <protection locked="0"/>
    </xf>
    <xf numFmtId="0" fontId="46" fillId="9" borderId="15" xfId="0" applyFont="1" applyFill="1" applyBorder="1" applyAlignment="1" applyProtection="1"/>
    <xf numFmtId="0" fontId="2" fillId="9" borderId="15" xfId="0" applyFont="1" applyFill="1" applyBorder="1" applyProtection="1"/>
    <xf numFmtId="0" fontId="23" fillId="9" borderId="1" xfId="0" applyFont="1" applyFill="1" applyBorder="1" applyAlignment="1" applyProtection="1">
      <alignment vertical="center"/>
    </xf>
    <xf numFmtId="0" fontId="13" fillId="9" borderId="2" xfId="0" applyFont="1" applyFill="1" applyBorder="1" applyAlignment="1" applyProtection="1">
      <alignment horizontal="left"/>
      <protection locked="0"/>
    </xf>
    <xf numFmtId="0" fontId="2" fillId="9" borderId="3" xfId="0" applyFont="1" applyFill="1" applyBorder="1" applyProtection="1"/>
    <xf numFmtId="0" fontId="11" fillId="9" borderId="16" xfId="0" applyFont="1" applyFill="1" applyBorder="1" applyProtection="1"/>
    <xf numFmtId="0" fontId="53" fillId="0" borderId="0" xfId="0" quotePrefix="1" applyFont="1" applyAlignment="1" applyProtection="1">
      <alignment horizontal="center" wrapText="1"/>
    </xf>
    <xf numFmtId="0" fontId="53" fillId="0" borderId="0" xfId="0" applyFont="1" applyAlignment="1" applyProtection="1">
      <alignment horizontal="center" wrapText="1"/>
    </xf>
    <xf numFmtId="0" fontId="0" fillId="0" borderId="1" xfId="0" applyBorder="1" applyProtection="1"/>
    <xf numFmtId="0" fontId="0" fillId="0" borderId="2" xfId="0" applyBorder="1" applyProtection="1"/>
    <xf numFmtId="0" fontId="0" fillId="0" borderId="3" xfId="0" applyBorder="1" applyProtection="1"/>
    <xf numFmtId="0" fontId="0" fillId="0" borderId="6" xfId="0" applyBorder="1" applyProtection="1"/>
    <xf numFmtId="0" fontId="0" fillId="0" borderId="10" xfId="0" applyBorder="1" applyProtection="1"/>
    <xf numFmtId="0" fontId="49" fillId="8" borderId="0" xfId="0" applyFont="1" applyFill="1" applyBorder="1" applyProtection="1"/>
    <xf numFmtId="0" fontId="0" fillId="0" borderId="16" xfId="0" applyBorder="1" applyProtection="1"/>
    <xf numFmtId="0" fontId="0" fillId="0" borderId="17" xfId="0" applyBorder="1" applyProtection="1"/>
    <xf numFmtId="0" fontId="0" fillId="0" borderId="18" xfId="0" applyBorder="1" applyProtection="1"/>
    <xf numFmtId="0" fontId="17" fillId="9" borderId="0" xfId="0" applyFont="1" applyFill="1" applyBorder="1" applyProtection="1"/>
    <xf numFmtId="0" fontId="13" fillId="11" borderId="21" xfId="0" applyFont="1" applyFill="1" applyBorder="1" applyAlignment="1" applyProtection="1"/>
    <xf numFmtId="0" fontId="13" fillId="11" borderId="21" xfId="0" applyFont="1" applyFill="1" applyBorder="1" applyAlignment="1" applyProtection="1">
      <alignment vertical="center"/>
    </xf>
    <xf numFmtId="0" fontId="6" fillId="7" borderId="14" xfId="0" applyFont="1" applyFill="1" applyBorder="1" applyAlignment="1" applyProtection="1">
      <alignment vertical="center"/>
      <protection locked="0"/>
    </xf>
    <xf numFmtId="0" fontId="44" fillId="7" borderId="14" xfId="0" applyFont="1" applyFill="1" applyBorder="1" applyAlignment="1" applyProtection="1">
      <alignment vertical="center" wrapText="1"/>
      <protection locked="0"/>
    </xf>
    <xf numFmtId="0" fontId="2" fillId="17" borderId="30" xfId="0" applyFont="1" applyFill="1" applyBorder="1" applyAlignment="1" applyProtection="1">
      <alignment horizontal="center" vertical="center"/>
    </xf>
    <xf numFmtId="0" fontId="2" fillId="17" borderId="31" xfId="0" applyFont="1" applyFill="1" applyBorder="1" applyAlignment="1" applyProtection="1">
      <alignment horizontal="center" vertical="center"/>
    </xf>
    <xf numFmtId="0" fontId="2" fillId="17" borderId="32" xfId="0" applyFont="1" applyFill="1" applyBorder="1" applyAlignment="1" applyProtection="1">
      <alignment horizontal="center" vertical="center"/>
    </xf>
    <xf numFmtId="0" fontId="2" fillId="18" borderId="30" xfId="0" applyFont="1" applyFill="1" applyBorder="1" applyAlignment="1" applyProtection="1">
      <alignment horizontal="center" vertical="center"/>
    </xf>
    <xf numFmtId="0" fontId="2" fillId="18" borderId="31" xfId="0" applyFont="1" applyFill="1" applyBorder="1" applyAlignment="1" applyProtection="1">
      <alignment horizontal="center" vertical="center"/>
    </xf>
    <xf numFmtId="0" fontId="2" fillId="18" borderId="32" xfId="0" applyFont="1" applyFill="1" applyBorder="1" applyAlignment="1" applyProtection="1">
      <alignment horizontal="center" vertical="center"/>
    </xf>
    <xf numFmtId="0" fontId="2" fillId="19" borderId="30" xfId="0" applyFont="1" applyFill="1" applyBorder="1" applyAlignment="1" applyProtection="1">
      <alignment horizontal="center" vertical="center"/>
    </xf>
    <xf numFmtId="0" fontId="2" fillId="19" borderId="31" xfId="0" applyFont="1" applyFill="1" applyBorder="1" applyAlignment="1" applyProtection="1">
      <alignment horizontal="center" vertical="center"/>
    </xf>
    <xf numFmtId="0" fontId="2" fillId="19" borderId="32" xfId="0" applyFont="1" applyFill="1" applyBorder="1" applyAlignment="1" applyProtection="1">
      <alignment horizontal="center" vertical="center"/>
    </xf>
    <xf numFmtId="0" fontId="6" fillId="0" borderId="11" xfId="0" applyFont="1" applyBorder="1" applyAlignment="1" applyProtection="1">
      <alignment horizontal="left" vertical="center"/>
    </xf>
    <xf numFmtId="0" fontId="6" fillId="0" borderId="12" xfId="0" applyFont="1" applyBorder="1" applyAlignment="1" applyProtection="1">
      <alignment horizontal="left" vertical="center"/>
    </xf>
    <xf numFmtId="0" fontId="6" fillId="0" borderId="21" xfId="0" applyFont="1" applyBorder="1" applyAlignment="1" applyProtection="1">
      <alignment horizontal="left" vertical="center"/>
    </xf>
    <xf numFmtId="0" fontId="6" fillId="0" borderId="0" xfId="0" applyFont="1" applyBorder="1" applyAlignment="1" applyProtection="1">
      <alignment horizontal="left" vertical="center"/>
    </xf>
    <xf numFmtId="0" fontId="6" fillId="0" borderId="5" xfId="0" applyFont="1" applyBorder="1" applyAlignment="1" applyProtection="1">
      <alignment horizontal="left" vertical="center"/>
    </xf>
    <xf numFmtId="0" fontId="6" fillId="0" borderId="15" xfId="0" applyFont="1" applyBorder="1" applyAlignment="1" applyProtection="1">
      <alignment horizontal="left" vertical="center"/>
    </xf>
    <xf numFmtId="0" fontId="2" fillId="16" borderId="30" xfId="0" applyFont="1" applyFill="1" applyBorder="1" applyAlignment="1" applyProtection="1">
      <alignment horizontal="center" vertical="center"/>
    </xf>
    <xf numFmtId="0" fontId="2" fillId="16" borderId="31" xfId="0" applyFont="1" applyFill="1" applyBorder="1" applyAlignment="1" applyProtection="1">
      <alignment horizontal="center" vertical="center"/>
    </xf>
    <xf numFmtId="0" fontId="2" fillId="16" borderId="32" xfId="0" applyFont="1" applyFill="1" applyBorder="1" applyAlignment="1" applyProtection="1">
      <alignment horizontal="center" vertical="center"/>
    </xf>
    <xf numFmtId="0" fontId="0" fillId="0" borderId="0" xfId="0" applyAlignment="1" applyProtection="1">
      <alignment horizontal="left" vertical="center" wrapText="1"/>
    </xf>
    <xf numFmtId="0" fontId="2" fillId="0" borderId="46" xfId="0" applyFont="1" applyBorder="1" applyAlignment="1" applyProtection="1">
      <alignment horizontal="center" vertical="center"/>
    </xf>
    <xf numFmtId="0" fontId="2" fillId="0" borderId="50" xfId="0" applyFont="1" applyBorder="1" applyAlignment="1" applyProtection="1">
      <alignment horizontal="center" vertical="center"/>
    </xf>
    <xf numFmtId="0" fontId="2" fillId="0" borderId="42" xfId="0" applyFont="1" applyBorder="1" applyAlignment="1" applyProtection="1">
      <alignment horizontal="center" vertical="center"/>
    </xf>
    <xf numFmtId="0" fontId="40" fillId="0" borderId="12" xfId="0" applyFont="1" applyBorder="1" applyAlignment="1" applyProtection="1">
      <alignment horizontal="left" vertical="center" wrapText="1"/>
    </xf>
    <xf numFmtId="0" fontId="40" fillId="0" borderId="13" xfId="0" applyFont="1" applyBorder="1" applyAlignment="1" applyProtection="1">
      <alignment horizontal="left" vertical="center" wrapText="1"/>
    </xf>
    <xf numFmtId="0" fontId="40" fillId="0" borderId="20" xfId="0" applyFont="1" applyBorder="1" applyAlignment="1" applyProtection="1">
      <alignment horizontal="left" vertical="center" wrapText="1"/>
    </xf>
    <xf numFmtId="0" fontId="40" fillId="0" borderId="50" xfId="0" applyFont="1" applyBorder="1" applyAlignment="1" applyProtection="1">
      <alignment horizontal="left" vertical="center" wrapText="1"/>
    </xf>
    <xf numFmtId="0" fontId="40" fillId="0" borderId="0" xfId="0" applyFont="1" applyBorder="1" applyAlignment="1" applyProtection="1">
      <alignment horizontal="left" vertical="center" wrapText="1"/>
    </xf>
    <xf numFmtId="0" fontId="40" fillId="0" borderId="15" xfId="0" applyFont="1" applyBorder="1" applyAlignment="1" applyProtection="1">
      <alignment horizontal="left" vertical="center" wrapText="1"/>
    </xf>
    <xf numFmtId="0" fontId="40" fillId="0" borderId="4" xfId="0" applyFont="1" applyBorder="1" applyAlignment="1" applyProtection="1">
      <alignment horizontal="left" vertical="center" wrapText="1"/>
    </xf>
    <xf numFmtId="0" fontId="21" fillId="9" borderId="30" xfId="0" applyFont="1" applyFill="1" applyBorder="1" applyAlignment="1" applyProtection="1">
      <alignment horizontal="center" vertical="center"/>
    </xf>
    <xf numFmtId="0" fontId="21" fillId="9" borderId="31" xfId="0" applyFont="1" applyFill="1" applyBorder="1" applyAlignment="1" applyProtection="1">
      <alignment horizontal="center" vertical="center"/>
    </xf>
    <xf numFmtId="0" fontId="21" fillId="9" borderId="32" xfId="0" applyFont="1" applyFill="1" applyBorder="1" applyAlignment="1" applyProtection="1">
      <alignment horizontal="center" vertical="center"/>
    </xf>
    <xf numFmtId="0" fontId="4" fillId="0" borderId="0" xfId="0" quotePrefix="1" applyFont="1" applyAlignment="1" applyProtection="1">
      <alignment horizontal="center"/>
    </xf>
    <xf numFmtId="0" fontId="4" fillId="0" borderId="0" xfId="0" applyFont="1" applyAlignment="1" applyProtection="1">
      <alignment horizontal="center"/>
    </xf>
    <xf numFmtId="0" fontId="0" fillId="0" borderId="0" xfId="0" applyAlignment="1" applyProtection="1">
      <alignment horizontal="center"/>
    </xf>
    <xf numFmtId="0" fontId="2" fillId="15" borderId="30" xfId="0" applyFont="1" applyFill="1" applyBorder="1" applyAlignment="1" applyProtection="1">
      <alignment horizontal="center" vertical="center"/>
    </xf>
    <xf numFmtId="0" fontId="2" fillId="15" borderId="31" xfId="0" applyFont="1" applyFill="1" applyBorder="1" applyAlignment="1" applyProtection="1">
      <alignment horizontal="center" vertical="center"/>
    </xf>
    <xf numFmtId="0" fontId="2" fillId="15" borderId="32" xfId="0" applyFont="1" applyFill="1" applyBorder="1" applyAlignment="1" applyProtection="1">
      <alignment horizontal="center" vertical="center"/>
    </xf>
    <xf numFmtId="0" fontId="49" fillId="0" borderId="0" xfId="0" quotePrefix="1" applyFont="1" applyAlignment="1" applyProtection="1">
      <alignment horizontal="center"/>
    </xf>
    <xf numFmtId="0" fontId="49" fillId="0" borderId="0" xfId="0" applyFont="1" applyAlignment="1" applyProtection="1">
      <alignment horizontal="center"/>
    </xf>
    <xf numFmtId="0" fontId="53" fillId="0" borderId="0" xfId="0" quotePrefix="1" applyFont="1" applyAlignment="1" applyProtection="1">
      <alignment horizontal="center" wrapText="1"/>
    </xf>
    <xf numFmtId="0" fontId="53" fillId="0" borderId="0" xfId="0" applyFont="1" applyAlignment="1" applyProtection="1">
      <alignment horizontal="center" wrapText="1"/>
    </xf>
    <xf numFmtId="0" fontId="23" fillId="0" borderId="0" xfId="0" quotePrefix="1" applyFont="1" applyAlignment="1" applyProtection="1">
      <alignment horizontal="center" wrapText="1"/>
    </xf>
    <xf numFmtId="0" fontId="49" fillId="0" borderId="6" xfId="0" applyFont="1" applyBorder="1" applyAlignment="1" applyProtection="1">
      <alignment horizontal="center"/>
    </xf>
    <xf numFmtId="0" fontId="49" fillId="0" borderId="0" xfId="0" applyFont="1" applyBorder="1" applyAlignment="1" applyProtection="1">
      <alignment horizontal="center"/>
    </xf>
    <xf numFmtId="0" fontId="49" fillId="0" borderId="10" xfId="0" applyFont="1" applyBorder="1" applyAlignment="1" applyProtection="1">
      <alignment horizontal="center"/>
    </xf>
    <xf numFmtId="0" fontId="2" fillId="0" borderId="0" xfId="0" applyFont="1" applyAlignment="1" applyProtection="1">
      <alignment horizontal="center"/>
    </xf>
    <xf numFmtId="0" fontId="0" fillId="0" borderId="0" xfId="0" applyAlignment="1" applyProtection="1">
      <alignment horizontal="left" vertical="center"/>
    </xf>
    <xf numFmtId="0" fontId="2" fillId="9" borderId="28" xfId="0" applyFont="1" applyFill="1" applyBorder="1" applyAlignment="1" applyProtection="1">
      <alignment horizontal="left" vertical="center"/>
    </xf>
    <xf numFmtId="0" fontId="2" fillId="9" borderId="8" xfId="0" applyFont="1" applyFill="1" applyBorder="1" applyAlignment="1" applyProtection="1">
      <alignment horizontal="left" vertical="center"/>
    </xf>
    <xf numFmtId="0" fontId="2" fillId="9" borderId="9" xfId="0" applyFont="1" applyFill="1" applyBorder="1" applyAlignment="1" applyProtection="1">
      <alignment horizontal="left" vertical="center"/>
    </xf>
    <xf numFmtId="49" fontId="2" fillId="9" borderId="7" xfId="0" applyNumberFormat="1" applyFont="1" applyFill="1" applyBorder="1" applyAlignment="1" applyProtection="1">
      <alignment horizontal="center" vertical="center"/>
    </xf>
    <xf numFmtId="49" fontId="2" fillId="9" borderId="8" xfId="0" applyNumberFormat="1" applyFont="1" applyFill="1" applyBorder="1" applyAlignment="1" applyProtection="1">
      <alignment horizontal="center" vertical="center"/>
    </xf>
    <xf numFmtId="49" fontId="2" fillId="9" borderId="9" xfId="0" applyNumberFormat="1" applyFont="1" applyFill="1" applyBorder="1" applyAlignment="1" applyProtection="1">
      <alignment horizontal="center" vertical="center"/>
    </xf>
    <xf numFmtId="2" fontId="6" fillId="0" borderId="7" xfId="2" applyNumberFormat="1" applyFont="1" applyFill="1" applyBorder="1" applyAlignment="1" applyProtection="1">
      <alignment horizontal="center" vertical="center"/>
      <protection locked="0"/>
    </xf>
    <xf numFmtId="2" fontId="6" fillId="0" borderId="9" xfId="2" applyNumberFormat="1" applyFont="1" applyFill="1" applyBorder="1" applyAlignment="1" applyProtection="1">
      <alignment horizontal="center" vertical="center"/>
      <protection locked="0"/>
    </xf>
    <xf numFmtId="0" fontId="2" fillId="9" borderId="28" xfId="0" applyFont="1" applyFill="1" applyBorder="1" applyAlignment="1" applyProtection="1">
      <alignment horizontal="left" vertical="center"/>
      <protection locked="0"/>
    </xf>
    <xf numFmtId="0" fontId="2" fillId="9" borderId="8" xfId="0" applyFont="1" applyFill="1" applyBorder="1" applyAlignment="1" applyProtection="1">
      <alignment horizontal="left" vertical="center"/>
      <protection locked="0"/>
    </xf>
    <xf numFmtId="0" fontId="2" fillId="9" borderId="29" xfId="0" applyFont="1" applyFill="1" applyBorder="1" applyAlignment="1" applyProtection="1">
      <alignment horizontal="left" vertical="center"/>
      <protection locked="0"/>
    </xf>
    <xf numFmtId="0" fontId="7" fillId="14" borderId="0" xfId="0" applyFont="1" applyFill="1" applyBorder="1" applyAlignment="1" applyProtection="1">
      <alignment horizontal="left" wrapText="1"/>
    </xf>
    <xf numFmtId="0" fontId="7" fillId="14" borderId="0" xfId="0" applyFont="1" applyFill="1" applyBorder="1" applyAlignment="1" applyProtection="1">
      <alignment horizontal="left" vertical="center" wrapText="1"/>
    </xf>
    <xf numFmtId="0" fontId="13" fillId="4" borderId="7" xfId="0" applyFont="1" applyFill="1" applyBorder="1" applyAlignment="1" applyProtection="1">
      <alignment horizontal="center" vertical="center"/>
      <protection locked="0"/>
    </xf>
    <xf numFmtId="0" fontId="13" fillId="4" borderId="8" xfId="0" applyFont="1" applyFill="1" applyBorder="1" applyAlignment="1" applyProtection="1">
      <alignment horizontal="center" vertical="center"/>
      <protection locked="0"/>
    </xf>
    <xf numFmtId="0" fontId="13" fillId="4" borderId="9" xfId="0" applyFont="1" applyFill="1" applyBorder="1" applyAlignment="1" applyProtection="1">
      <alignment horizontal="center" vertical="center"/>
      <protection locked="0"/>
    </xf>
    <xf numFmtId="0" fontId="40" fillId="8" borderId="0" xfId="0" applyFont="1" applyFill="1" applyAlignment="1" applyProtection="1">
      <alignment horizontal="left" wrapText="1"/>
    </xf>
    <xf numFmtId="0" fontId="40" fillId="0" borderId="0" xfId="0" applyFont="1" applyAlignment="1" applyProtection="1">
      <alignment horizontal="left" wrapText="1"/>
    </xf>
    <xf numFmtId="0" fontId="14" fillId="0" borderId="0" xfId="0" applyFont="1" applyAlignment="1" applyProtection="1">
      <alignment horizontal="left" wrapText="1"/>
    </xf>
    <xf numFmtId="0" fontId="14" fillId="0" borderId="0" xfId="0" applyFont="1" applyAlignment="1" applyProtection="1">
      <alignment horizontal="left" vertical="center" wrapText="1"/>
    </xf>
    <xf numFmtId="0" fontId="14" fillId="14" borderId="0" xfId="0" applyFont="1" applyFill="1" applyBorder="1" applyAlignment="1" applyProtection="1">
      <alignment horizontal="left" wrapText="1"/>
    </xf>
    <xf numFmtId="0" fontId="17" fillId="8" borderId="0" xfId="0" applyFont="1" applyFill="1" applyAlignment="1" applyProtection="1">
      <alignment horizontal="left" vertical="top" wrapText="1"/>
    </xf>
    <xf numFmtId="0" fontId="39" fillId="9" borderId="0" xfId="0" applyFont="1" applyFill="1" applyBorder="1" applyAlignment="1" applyProtection="1">
      <alignment horizontal="center"/>
    </xf>
    <xf numFmtId="44" fontId="16" fillId="5" borderId="11" xfId="0" applyNumberFormat="1" applyFont="1" applyFill="1" applyBorder="1" applyAlignment="1" applyProtection="1">
      <alignment horizontal="center" vertical="center"/>
    </xf>
    <xf numFmtId="44" fontId="16" fillId="5" borderId="12" xfId="0" applyNumberFormat="1" applyFont="1" applyFill="1" applyBorder="1" applyAlignment="1" applyProtection="1">
      <alignment horizontal="center" vertical="center"/>
    </xf>
    <xf numFmtId="44" fontId="16" fillId="5" borderId="13" xfId="0" applyNumberFormat="1" applyFont="1" applyFill="1" applyBorder="1" applyAlignment="1" applyProtection="1">
      <alignment horizontal="center" vertical="center"/>
    </xf>
    <xf numFmtId="44" fontId="16" fillId="5" borderId="5" xfId="0" applyNumberFormat="1" applyFont="1" applyFill="1" applyBorder="1" applyAlignment="1" applyProtection="1">
      <alignment horizontal="center" vertical="center"/>
    </xf>
    <xf numFmtId="44" fontId="16" fillId="5" borderId="15" xfId="0" applyNumberFormat="1" applyFont="1" applyFill="1" applyBorder="1" applyAlignment="1" applyProtection="1">
      <alignment horizontal="center" vertical="center"/>
    </xf>
    <xf numFmtId="44" fontId="16" fillId="5" borderId="4" xfId="0" applyNumberFormat="1" applyFont="1" applyFill="1" applyBorder="1" applyAlignment="1" applyProtection="1">
      <alignment horizontal="center" vertical="center"/>
    </xf>
    <xf numFmtId="44" fontId="6" fillId="0" borderId="7" xfId="2" applyFont="1" applyFill="1" applyBorder="1" applyAlignment="1" applyProtection="1">
      <alignment horizontal="left"/>
      <protection locked="0"/>
    </xf>
    <xf numFmtId="44" fontId="6" fillId="0" borderId="8" xfId="2" applyFont="1" applyFill="1" applyBorder="1" applyAlignment="1" applyProtection="1">
      <alignment horizontal="left"/>
      <protection locked="0"/>
    </xf>
    <xf numFmtId="44" fontId="6" fillId="0" borderId="29" xfId="2" applyFont="1" applyFill="1" applyBorder="1" applyAlignment="1" applyProtection="1">
      <alignment horizontal="left"/>
      <protection locked="0"/>
    </xf>
    <xf numFmtId="0" fontId="18" fillId="9" borderId="16" xfId="0" applyFont="1" applyFill="1" applyBorder="1" applyAlignment="1" applyProtection="1"/>
    <xf numFmtId="0" fontId="18" fillId="9" borderId="17" xfId="0" applyFont="1" applyFill="1" applyBorder="1" applyAlignment="1" applyProtection="1"/>
    <xf numFmtId="0" fontId="18" fillId="9" borderId="17" xfId="0" applyFont="1" applyFill="1" applyBorder="1" applyAlignment="1" applyProtection="1">
      <alignment horizontal="left"/>
    </xf>
    <xf numFmtId="0" fontId="45" fillId="9" borderId="0" xfId="0" applyFont="1" applyFill="1" applyBorder="1" applyAlignment="1" applyProtection="1">
      <alignment horizontal="left" vertical="center" wrapText="1"/>
    </xf>
    <xf numFmtId="0" fontId="2" fillId="0" borderId="28" xfId="0" applyFont="1" applyFill="1" applyBorder="1" applyAlignment="1" applyProtection="1">
      <alignment horizontal="left"/>
      <protection locked="0"/>
    </xf>
    <xf numFmtId="0" fontId="2" fillId="0" borderId="8" xfId="0" applyFont="1" applyFill="1" applyBorder="1" applyAlignment="1" applyProtection="1">
      <alignment horizontal="left"/>
      <protection locked="0"/>
    </xf>
    <xf numFmtId="0" fontId="2" fillId="0" borderId="9" xfId="0" applyFont="1" applyFill="1" applyBorder="1" applyAlignment="1" applyProtection="1">
      <alignment horizontal="left"/>
      <protection locked="0"/>
    </xf>
    <xf numFmtId="2" fontId="6" fillId="0" borderId="7" xfId="2" applyNumberFormat="1" applyFont="1" applyBorder="1" applyAlignment="1" applyProtection="1">
      <alignment horizontal="center" vertical="center"/>
      <protection locked="0"/>
    </xf>
    <xf numFmtId="2" fontId="6" fillId="0" borderId="8" xfId="2" applyNumberFormat="1" applyFont="1" applyBorder="1" applyAlignment="1" applyProtection="1">
      <alignment horizontal="center" vertical="center"/>
      <protection locked="0"/>
    </xf>
    <xf numFmtId="2" fontId="6" fillId="0" borderId="29" xfId="2" applyNumberFormat="1" applyFont="1" applyBorder="1" applyAlignment="1" applyProtection="1">
      <alignment horizontal="center" vertical="center"/>
      <protection locked="0"/>
    </xf>
    <xf numFmtId="0" fontId="2" fillId="0" borderId="28"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9" xfId="0" applyFont="1" applyBorder="1" applyAlignment="1" applyProtection="1">
      <alignment horizontal="left" vertical="center"/>
      <protection locked="0"/>
    </xf>
    <xf numFmtId="0" fontId="2" fillId="0" borderId="7" xfId="0" applyNumberFormat="1" applyFont="1" applyFill="1" applyBorder="1" applyAlignment="1" applyProtection="1">
      <alignment horizontal="center" vertical="center"/>
      <protection locked="0"/>
    </xf>
    <xf numFmtId="0" fontId="2" fillId="0" borderId="8" xfId="0" applyNumberFormat="1" applyFont="1" applyFill="1" applyBorder="1" applyAlignment="1" applyProtection="1">
      <alignment horizontal="center" vertical="center"/>
      <protection locked="0"/>
    </xf>
    <xf numFmtId="0" fontId="2" fillId="0" borderId="9" xfId="0" applyNumberFormat="1" applyFont="1" applyFill="1" applyBorder="1" applyAlignment="1" applyProtection="1">
      <alignment horizontal="center" vertical="center"/>
      <protection locked="0"/>
    </xf>
    <xf numFmtId="0" fontId="13" fillId="9" borderId="0" xfId="0" applyFont="1" applyFill="1" applyBorder="1" applyAlignment="1" applyProtection="1">
      <alignment horizontal="left" vertical="center" wrapText="1"/>
    </xf>
    <xf numFmtId="0" fontId="13" fillId="9" borderId="20" xfId="0" applyFont="1" applyFill="1" applyBorder="1" applyAlignment="1" applyProtection="1">
      <alignment horizontal="left" vertical="center" wrapText="1"/>
    </xf>
    <xf numFmtId="0" fontId="13" fillId="0" borderId="7" xfId="0" applyFont="1" applyFill="1" applyBorder="1" applyAlignment="1" applyProtection="1">
      <alignment horizontal="center" vertical="center" wrapText="1"/>
      <protection locked="0"/>
    </xf>
    <xf numFmtId="0" fontId="13" fillId="0" borderId="8" xfId="0" applyFont="1" applyFill="1" applyBorder="1" applyAlignment="1" applyProtection="1">
      <alignment horizontal="center" vertical="center" wrapText="1"/>
      <protection locked="0"/>
    </xf>
    <xf numFmtId="0" fontId="13" fillId="0" borderId="9" xfId="0" applyFont="1" applyFill="1" applyBorder="1" applyAlignment="1" applyProtection="1">
      <alignment horizontal="center" vertical="center" wrapText="1"/>
      <protection locked="0"/>
    </xf>
    <xf numFmtId="0" fontId="6" fillId="9" borderId="6" xfId="0" applyFont="1" applyFill="1" applyBorder="1" applyAlignment="1" applyProtection="1">
      <alignment horizontal="center"/>
    </xf>
    <xf numFmtId="0" fontId="6" fillId="9" borderId="0" xfId="0" applyFont="1" applyFill="1" applyBorder="1" applyAlignment="1" applyProtection="1">
      <alignment horizontal="center"/>
    </xf>
    <xf numFmtId="0" fontId="6" fillId="9" borderId="10" xfId="0" applyFont="1" applyFill="1" applyBorder="1" applyAlignment="1" applyProtection="1">
      <alignment horizontal="center"/>
    </xf>
    <xf numFmtId="0" fontId="15" fillId="9" borderId="0" xfId="0" applyFont="1" applyFill="1" applyBorder="1" applyAlignment="1" applyProtection="1">
      <alignment horizontal="left" vertical="center" wrapText="1"/>
    </xf>
    <xf numFmtId="0" fontId="17" fillId="9" borderId="0" xfId="0" applyFont="1" applyFill="1" applyBorder="1" applyAlignment="1" applyProtection="1">
      <alignment horizontal="left" wrapText="1"/>
    </xf>
    <xf numFmtId="44" fontId="16" fillId="9" borderId="7" xfId="0" applyNumberFormat="1" applyFont="1" applyFill="1" applyBorder="1" applyAlignment="1" applyProtection="1">
      <alignment horizontal="center"/>
    </xf>
    <xf numFmtId="0" fontId="16" fillId="9" borderId="8" xfId="0" applyFont="1" applyFill="1" applyBorder="1" applyAlignment="1" applyProtection="1">
      <alignment horizontal="center"/>
    </xf>
    <xf numFmtId="0" fontId="16" fillId="9" borderId="9" xfId="0" applyFont="1" applyFill="1" applyBorder="1" applyAlignment="1" applyProtection="1">
      <alignment horizontal="center"/>
    </xf>
    <xf numFmtId="49" fontId="2" fillId="0" borderId="7" xfId="0" applyNumberFormat="1" applyFont="1" applyBorder="1" applyAlignment="1" applyProtection="1">
      <alignment horizontal="center" vertical="center"/>
      <protection locked="0"/>
    </xf>
    <xf numFmtId="49" fontId="2" fillId="0" borderId="8" xfId="0" applyNumberFormat="1" applyFont="1" applyBorder="1" applyAlignment="1" applyProtection="1">
      <alignment horizontal="center" vertical="center"/>
      <protection locked="0"/>
    </xf>
    <xf numFmtId="49" fontId="2" fillId="0" borderId="9" xfId="0" applyNumberFormat="1" applyFont="1" applyBorder="1" applyAlignment="1" applyProtection="1">
      <alignment horizontal="center" vertical="center"/>
      <protection locked="0"/>
    </xf>
    <xf numFmtId="44" fontId="6" fillId="0" borderId="7" xfId="2" applyFont="1" applyFill="1" applyBorder="1" applyAlignment="1" applyProtection="1">
      <alignment horizontal="center" vertical="center"/>
      <protection locked="0"/>
    </xf>
    <xf numFmtId="44" fontId="6" fillId="0" borderId="9" xfId="2" applyFont="1" applyFill="1" applyBorder="1" applyAlignment="1" applyProtection="1">
      <alignment horizontal="center" vertical="center"/>
      <protection locked="0"/>
    </xf>
    <xf numFmtId="0" fontId="6" fillId="9" borderId="1" xfId="0" applyFont="1" applyFill="1" applyBorder="1" applyAlignment="1" applyProtection="1">
      <alignment horizontal="center"/>
    </xf>
    <xf numFmtId="0" fontId="6" fillId="9" borderId="2" xfId="0" applyFont="1" applyFill="1" applyBorder="1" applyAlignment="1" applyProtection="1">
      <alignment horizontal="center"/>
    </xf>
    <xf numFmtId="0" fontId="6" fillId="9" borderId="3" xfId="0" applyFont="1" applyFill="1" applyBorder="1" applyAlignment="1" applyProtection="1">
      <alignment horizontal="center"/>
    </xf>
    <xf numFmtId="0" fontId="2" fillId="9" borderId="28" xfId="0" applyFont="1" applyFill="1" applyBorder="1" applyAlignment="1" applyProtection="1">
      <alignment horizontal="left"/>
    </xf>
    <xf numFmtId="0" fontId="2" fillId="9" borderId="8" xfId="0" applyFont="1" applyFill="1" applyBorder="1" applyAlignment="1" applyProtection="1">
      <alignment horizontal="left"/>
    </xf>
    <xf numFmtId="0" fontId="2" fillId="9" borderId="9" xfId="0" applyFont="1" applyFill="1" applyBorder="1" applyAlignment="1" applyProtection="1">
      <alignment horizontal="left"/>
    </xf>
    <xf numFmtId="49" fontId="2" fillId="0" borderId="7" xfId="0" applyNumberFormat="1" applyFont="1" applyFill="1" applyBorder="1" applyAlignment="1" applyProtection="1">
      <alignment horizontal="center"/>
      <protection locked="0"/>
    </xf>
    <xf numFmtId="49" fontId="2" fillId="0" borderId="8" xfId="0" applyNumberFormat="1" applyFont="1" applyFill="1" applyBorder="1" applyAlignment="1" applyProtection="1">
      <alignment horizontal="center"/>
      <protection locked="0"/>
    </xf>
    <xf numFmtId="49" fontId="2" fillId="0" borderId="9" xfId="0" applyNumberFormat="1" applyFont="1" applyFill="1" applyBorder="1" applyAlignment="1" applyProtection="1">
      <alignment horizontal="center"/>
      <protection locked="0"/>
    </xf>
    <xf numFmtId="49" fontId="2" fillId="9" borderId="7" xfId="0" applyNumberFormat="1" applyFont="1" applyFill="1" applyBorder="1" applyAlignment="1" applyProtection="1">
      <alignment horizontal="center"/>
    </xf>
    <xf numFmtId="49" fontId="2" fillId="9" borderId="8" xfId="0" applyNumberFormat="1" applyFont="1" applyFill="1" applyBorder="1" applyAlignment="1" applyProtection="1">
      <alignment horizontal="center"/>
    </xf>
    <xf numFmtId="49" fontId="2" fillId="9" borderId="9" xfId="0" applyNumberFormat="1" applyFont="1" applyFill="1" applyBorder="1" applyAlignment="1" applyProtection="1">
      <alignment horizontal="center"/>
    </xf>
    <xf numFmtId="0" fontId="6" fillId="9" borderId="7" xfId="0" applyFont="1" applyFill="1" applyBorder="1" applyAlignment="1" applyProtection="1">
      <alignment horizontal="center" vertical="center" wrapText="1"/>
    </xf>
    <xf numFmtId="0" fontId="6" fillId="9" borderId="8" xfId="0" applyFont="1" applyFill="1" applyBorder="1" applyAlignment="1" applyProtection="1">
      <alignment horizontal="center" vertical="center" wrapText="1"/>
    </xf>
    <xf numFmtId="0" fontId="6" fillId="9" borderId="9" xfId="0" applyFont="1" applyFill="1" applyBorder="1" applyAlignment="1" applyProtection="1">
      <alignment horizontal="center" vertical="center" wrapText="1"/>
    </xf>
    <xf numFmtId="0" fontId="6" fillId="9" borderId="8" xfId="0" applyFont="1" applyFill="1" applyBorder="1" applyAlignment="1" applyProtection="1">
      <alignment horizontal="center" wrapText="1"/>
    </xf>
    <xf numFmtId="0" fontId="6" fillId="9" borderId="9" xfId="0" applyFont="1" applyFill="1" applyBorder="1" applyAlignment="1" applyProtection="1">
      <alignment horizontal="center" wrapText="1"/>
    </xf>
    <xf numFmtId="0" fontId="6" fillId="9" borderId="43" xfId="0" applyFont="1" applyFill="1" applyBorder="1" applyAlignment="1" applyProtection="1">
      <alignment horizontal="center"/>
    </xf>
    <xf numFmtId="0" fontId="6" fillId="9" borderId="44" xfId="0" applyFont="1" applyFill="1" applyBorder="1" applyAlignment="1" applyProtection="1">
      <alignment horizontal="center"/>
    </xf>
    <xf numFmtId="0" fontId="6" fillId="9" borderId="45" xfId="0" applyFont="1" applyFill="1" applyBorder="1" applyAlignment="1" applyProtection="1">
      <alignment horizontal="center"/>
    </xf>
    <xf numFmtId="0" fontId="6" fillId="9" borderId="28" xfId="0" applyFont="1" applyFill="1" applyBorder="1" applyAlignment="1" applyProtection="1">
      <alignment horizontal="center" vertical="center" wrapText="1"/>
    </xf>
    <xf numFmtId="0" fontId="6" fillId="9" borderId="26" xfId="0" applyFont="1" applyFill="1" applyBorder="1" applyAlignment="1" applyProtection="1">
      <alignment horizontal="center" wrapText="1"/>
    </xf>
    <xf numFmtId="0" fontId="6" fillId="9" borderId="25" xfId="0" applyFont="1" applyFill="1" applyBorder="1" applyAlignment="1" applyProtection="1">
      <alignment horizontal="center" wrapText="1"/>
    </xf>
    <xf numFmtId="0" fontId="2" fillId="8" borderId="7" xfId="0" applyNumberFormat="1" applyFont="1" applyFill="1" applyBorder="1" applyAlignment="1" applyProtection="1">
      <alignment horizontal="center" vertical="center"/>
      <protection locked="0"/>
    </xf>
    <xf numFmtId="0" fontId="2" fillId="8" borderId="8" xfId="0" applyNumberFormat="1" applyFont="1" applyFill="1" applyBorder="1" applyAlignment="1" applyProtection="1">
      <alignment horizontal="center" vertical="center"/>
      <protection locked="0"/>
    </xf>
    <xf numFmtId="0" fontId="2" fillId="8" borderId="9" xfId="0" applyNumberFormat="1" applyFont="1" applyFill="1" applyBorder="1" applyAlignment="1" applyProtection="1">
      <alignment horizontal="center" vertical="center"/>
      <protection locked="0"/>
    </xf>
    <xf numFmtId="0" fontId="6" fillId="9" borderId="24" xfId="0" applyFont="1" applyFill="1" applyBorder="1" applyAlignment="1" applyProtection="1">
      <alignment horizontal="center" wrapText="1"/>
    </xf>
    <xf numFmtId="2" fontId="6" fillId="8" borderId="7" xfId="2" applyNumberFormat="1" applyFont="1" applyFill="1" applyBorder="1" applyAlignment="1" applyProtection="1">
      <alignment horizontal="center" vertical="center"/>
      <protection locked="0"/>
    </xf>
    <xf numFmtId="2" fontId="6" fillId="8" borderId="8" xfId="2" applyNumberFormat="1" applyFont="1" applyFill="1" applyBorder="1" applyAlignment="1" applyProtection="1">
      <alignment horizontal="center" vertical="center"/>
      <protection locked="0"/>
    </xf>
    <xf numFmtId="2" fontId="6" fillId="8" borderId="29" xfId="2" applyNumberFormat="1" applyFont="1" applyFill="1" applyBorder="1" applyAlignment="1" applyProtection="1">
      <alignment horizontal="center" vertical="center"/>
      <protection locked="0"/>
    </xf>
    <xf numFmtId="44" fontId="16" fillId="9" borderId="8" xfId="0" applyNumberFormat="1" applyFont="1" applyFill="1" applyBorder="1" applyAlignment="1" applyProtection="1">
      <alignment horizontal="center"/>
    </xf>
    <xf numFmtId="44" fontId="16" fillId="9" borderId="9" xfId="0" applyNumberFormat="1" applyFont="1" applyFill="1" applyBorder="1" applyAlignment="1" applyProtection="1">
      <alignment horizontal="center"/>
    </xf>
    <xf numFmtId="0" fontId="6" fillId="9" borderId="23" xfId="0" applyFont="1" applyFill="1" applyBorder="1" applyAlignment="1" applyProtection="1">
      <alignment horizontal="center" vertical="center" wrapText="1"/>
    </xf>
    <xf numFmtId="0" fontId="6" fillId="9" borderId="24" xfId="0" applyFont="1" applyFill="1" applyBorder="1" applyAlignment="1" applyProtection="1">
      <alignment horizontal="center" vertical="center" wrapText="1"/>
    </xf>
    <xf numFmtId="0" fontId="6" fillId="9" borderId="25" xfId="0" applyFont="1" applyFill="1" applyBorder="1" applyAlignment="1" applyProtection="1">
      <alignment horizontal="center" vertical="center" wrapText="1"/>
    </xf>
    <xf numFmtId="0" fontId="6" fillId="9" borderId="27" xfId="0" applyFont="1" applyFill="1" applyBorder="1" applyAlignment="1" applyProtection="1">
      <alignment horizontal="center" wrapText="1"/>
    </xf>
    <xf numFmtId="0" fontId="6" fillId="9" borderId="11" xfId="0" applyFont="1" applyFill="1" applyBorder="1" applyAlignment="1" applyProtection="1">
      <alignment horizontal="center" vertical="center" wrapText="1"/>
    </xf>
    <xf numFmtId="0" fontId="6" fillId="9" borderId="12" xfId="0" applyFont="1" applyFill="1" applyBorder="1" applyAlignment="1" applyProtection="1">
      <alignment horizontal="center" vertical="center" wrapText="1"/>
    </xf>
    <xf numFmtId="0" fontId="6" fillId="9" borderId="13" xfId="0" applyFont="1" applyFill="1" applyBorder="1" applyAlignment="1" applyProtection="1">
      <alignment horizontal="center" vertical="center" wrapText="1"/>
    </xf>
    <xf numFmtId="0" fontId="6" fillId="9" borderId="5" xfId="0" applyFont="1" applyFill="1" applyBorder="1" applyAlignment="1" applyProtection="1">
      <alignment horizontal="center" vertical="center" wrapText="1"/>
    </xf>
    <xf numFmtId="0" fontId="6" fillId="9" borderId="15" xfId="0" applyFont="1" applyFill="1" applyBorder="1" applyAlignment="1" applyProtection="1">
      <alignment horizontal="center" vertical="center" wrapText="1"/>
    </xf>
    <xf numFmtId="0" fontId="6" fillId="9" borderId="4" xfId="0" applyFont="1" applyFill="1" applyBorder="1" applyAlignment="1" applyProtection="1">
      <alignment horizontal="center" vertical="center" wrapText="1"/>
    </xf>
    <xf numFmtId="0" fontId="7" fillId="14" borderId="0" xfId="0" applyFont="1" applyFill="1" applyBorder="1" applyAlignment="1" applyProtection="1">
      <alignment horizontal="left"/>
    </xf>
    <xf numFmtId="8" fontId="22" fillId="9" borderId="0" xfId="0" applyNumberFormat="1" applyFont="1" applyFill="1" applyBorder="1" applyAlignment="1" applyProtection="1">
      <alignment horizontal="center"/>
    </xf>
    <xf numFmtId="8" fontId="22" fillId="9" borderId="0" xfId="0" applyNumberFormat="1" applyFont="1" applyFill="1" applyBorder="1" applyAlignment="1" applyProtection="1"/>
    <xf numFmtId="44" fontId="22" fillId="9" borderId="0" xfId="0" applyNumberFormat="1" applyFont="1" applyFill="1" applyBorder="1" applyAlignment="1" applyProtection="1">
      <alignment horizontal="center"/>
    </xf>
    <xf numFmtId="0" fontId="6" fillId="9" borderId="34" xfId="0" applyFont="1" applyFill="1" applyBorder="1" applyAlignment="1" applyProtection="1">
      <alignment horizontal="left"/>
    </xf>
    <xf numFmtId="0" fontId="6" fillId="9" borderId="14" xfId="0" applyFont="1" applyFill="1" applyBorder="1" applyAlignment="1" applyProtection="1">
      <alignment horizontal="left"/>
    </xf>
    <xf numFmtId="9" fontId="22" fillId="9" borderId="0" xfId="4" applyFont="1" applyFill="1" applyBorder="1" applyAlignment="1" applyProtection="1">
      <alignment horizontal="center"/>
    </xf>
    <xf numFmtId="0" fontId="22" fillId="9" borderId="0" xfId="0" applyFont="1" applyFill="1" applyBorder="1" applyAlignment="1" applyProtection="1">
      <alignment horizontal="left"/>
    </xf>
    <xf numFmtId="9" fontId="6" fillId="4" borderId="14" xfId="4" applyFont="1" applyFill="1" applyBorder="1" applyAlignment="1" applyProtection="1">
      <alignment horizontal="left"/>
    </xf>
    <xf numFmtId="165" fontId="6" fillId="7" borderId="14" xfId="0" applyNumberFormat="1" applyFont="1" applyFill="1" applyBorder="1" applyAlignment="1" applyProtection="1">
      <alignment horizontal="left"/>
      <protection locked="0"/>
    </xf>
    <xf numFmtId="2" fontId="6" fillId="9" borderId="38" xfId="2" applyNumberFormat="1" applyFont="1" applyFill="1" applyBorder="1" applyAlignment="1" applyProtection="1">
      <alignment horizontal="center"/>
    </xf>
    <xf numFmtId="2" fontId="6" fillId="9" borderId="39" xfId="2" applyNumberFormat="1" applyFont="1" applyFill="1" applyBorder="1" applyAlignment="1" applyProtection="1">
      <alignment horizontal="center"/>
    </xf>
    <xf numFmtId="2" fontId="6" fillId="9" borderId="41" xfId="2" applyNumberFormat="1" applyFont="1" applyFill="1" applyBorder="1" applyAlignment="1" applyProtection="1">
      <alignment horizontal="center"/>
    </xf>
    <xf numFmtId="0" fontId="6" fillId="9" borderId="38" xfId="0" applyFont="1" applyFill="1" applyBorder="1" applyAlignment="1" applyProtection="1">
      <alignment horizontal="left"/>
    </xf>
    <xf numFmtId="0" fontId="6" fillId="9" borderId="39" xfId="0" applyFont="1" applyFill="1" applyBorder="1" applyAlignment="1" applyProtection="1">
      <alignment horizontal="left"/>
    </xf>
    <xf numFmtId="0" fontId="6" fillId="9" borderId="40" xfId="0" applyFont="1" applyFill="1" applyBorder="1" applyAlignment="1" applyProtection="1">
      <alignment horizontal="left"/>
    </xf>
    <xf numFmtId="44" fontId="16" fillId="8" borderId="7" xfId="0" applyNumberFormat="1" applyFont="1" applyFill="1" applyBorder="1" applyAlignment="1" applyProtection="1">
      <alignment horizontal="center" vertical="center"/>
      <protection locked="0"/>
    </xf>
    <xf numFmtId="44" fontId="16" fillId="8" borderId="8" xfId="0" applyNumberFormat="1" applyFont="1" applyFill="1" applyBorder="1" applyAlignment="1" applyProtection="1">
      <alignment horizontal="center" vertical="center"/>
      <protection locked="0"/>
    </xf>
    <xf numFmtId="44" fontId="16" fillId="8" borderId="9" xfId="0" applyNumberFormat="1" applyFont="1" applyFill="1" applyBorder="1" applyAlignment="1" applyProtection="1">
      <alignment horizontal="center" vertical="center"/>
      <protection locked="0"/>
    </xf>
    <xf numFmtId="2" fontId="16" fillId="9" borderId="7" xfId="0" applyNumberFormat="1" applyFont="1" applyFill="1" applyBorder="1" applyAlignment="1" applyProtection="1">
      <alignment horizontal="center" vertical="center"/>
    </xf>
    <xf numFmtId="2" fontId="16" fillId="9" borderId="8" xfId="0" applyNumberFormat="1" applyFont="1" applyFill="1" applyBorder="1" applyAlignment="1" applyProtection="1">
      <alignment horizontal="center" vertical="center"/>
    </xf>
    <xf numFmtId="2" fontId="16" fillId="9" borderId="9" xfId="0" applyNumberFormat="1" applyFont="1" applyFill="1" applyBorder="1" applyAlignment="1" applyProtection="1">
      <alignment horizontal="center" vertical="center"/>
    </xf>
    <xf numFmtId="0" fontId="17" fillId="9" borderId="0" xfId="0" applyFont="1" applyFill="1" applyBorder="1" applyAlignment="1" applyProtection="1">
      <alignment horizontal="left" vertical="center"/>
    </xf>
    <xf numFmtId="0" fontId="17" fillId="9" borderId="20" xfId="0" applyFont="1" applyFill="1" applyBorder="1" applyAlignment="1" applyProtection="1">
      <alignment horizontal="left" vertical="center"/>
    </xf>
    <xf numFmtId="44" fontId="16" fillId="9" borderId="7" xfId="0" applyNumberFormat="1" applyFont="1" applyFill="1" applyBorder="1" applyAlignment="1" applyProtection="1">
      <alignment horizontal="center" vertical="center"/>
    </xf>
    <xf numFmtId="44" fontId="16" fillId="9" borderId="8" xfId="0" applyNumberFormat="1" applyFont="1" applyFill="1" applyBorder="1" applyAlignment="1" applyProtection="1">
      <alignment horizontal="center" vertical="center"/>
    </xf>
    <xf numFmtId="44" fontId="16" fillId="9" borderId="9" xfId="0" applyNumberFormat="1" applyFont="1" applyFill="1" applyBorder="1" applyAlignment="1" applyProtection="1">
      <alignment horizontal="center" vertical="center"/>
    </xf>
    <xf numFmtId="0" fontId="23" fillId="9" borderId="0" xfId="0" applyFont="1" applyFill="1" applyBorder="1" applyAlignment="1" applyProtection="1">
      <alignment horizontal="left" wrapText="1"/>
    </xf>
    <xf numFmtId="0" fontId="6" fillId="14" borderId="7" xfId="0" applyFont="1" applyFill="1" applyBorder="1" applyAlignment="1" applyProtection="1">
      <alignment horizontal="right"/>
    </xf>
    <xf numFmtId="0" fontId="6" fillId="14" borderId="8" xfId="0" applyFont="1" applyFill="1" applyBorder="1" applyAlignment="1" applyProtection="1">
      <alignment horizontal="right"/>
    </xf>
    <xf numFmtId="0" fontId="6" fillId="14" borderId="9" xfId="0" applyFont="1" applyFill="1" applyBorder="1" applyAlignment="1" applyProtection="1">
      <alignment horizontal="right"/>
    </xf>
    <xf numFmtId="44" fontId="6" fillId="4" borderId="14" xfId="2" applyFont="1" applyFill="1" applyBorder="1" applyAlignment="1" applyProtection="1">
      <alignment horizontal="center"/>
    </xf>
    <xf numFmtId="44" fontId="6" fillId="4" borderId="47" xfId="2" applyFont="1" applyFill="1" applyBorder="1" applyAlignment="1" applyProtection="1">
      <alignment horizontal="center"/>
    </xf>
    <xf numFmtId="0" fontId="13" fillId="9" borderId="2" xfId="0" applyFont="1" applyFill="1" applyBorder="1" applyAlignment="1" applyProtection="1">
      <alignment horizontal="left"/>
    </xf>
    <xf numFmtId="0" fontId="6" fillId="7" borderId="14" xfId="0" applyFont="1" applyFill="1" applyBorder="1" applyAlignment="1" applyProtection="1">
      <alignment horizontal="left"/>
      <protection locked="0"/>
    </xf>
    <xf numFmtId="44" fontId="14" fillId="4" borderId="14" xfId="2" applyFont="1" applyFill="1" applyBorder="1" applyAlignment="1" applyProtection="1">
      <alignment horizontal="center"/>
    </xf>
    <xf numFmtId="0" fontId="6" fillId="9" borderId="14" xfId="0" applyFont="1" applyFill="1" applyBorder="1" applyAlignment="1" applyProtection="1">
      <alignment horizontal="center" vertical="center" wrapText="1"/>
    </xf>
    <xf numFmtId="0" fontId="6" fillId="9" borderId="47" xfId="0" applyFont="1" applyFill="1" applyBorder="1" applyAlignment="1" applyProtection="1">
      <alignment horizontal="center" vertical="center" wrapText="1"/>
    </xf>
    <xf numFmtId="0" fontId="7" fillId="9" borderId="35" xfId="0" applyFont="1" applyFill="1" applyBorder="1" applyAlignment="1" applyProtection="1">
      <alignment horizontal="center" vertical="top"/>
    </xf>
    <xf numFmtId="0" fontId="7" fillId="9" borderId="15" xfId="0" applyFont="1" applyFill="1" applyBorder="1" applyAlignment="1" applyProtection="1">
      <alignment horizontal="center" vertical="top"/>
    </xf>
    <xf numFmtId="0" fontId="7" fillId="9" borderId="4" xfId="0" applyFont="1" applyFill="1" applyBorder="1" applyAlignment="1" applyProtection="1">
      <alignment horizontal="center" vertical="top"/>
    </xf>
    <xf numFmtId="0" fontId="22" fillId="9" borderId="15" xfId="0" applyFont="1" applyFill="1" applyBorder="1" applyAlignment="1" applyProtection="1">
      <alignment horizontal="center"/>
    </xf>
    <xf numFmtId="167" fontId="14" fillId="0" borderId="8" xfId="1" applyNumberFormat="1" applyFont="1" applyFill="1" applyBorder="1" applyAlignment="1" applyProtection="1">
      <alignment horizontal="center" vertical="center"/>
      <protection locked="0"/>
    </xf>
    <xf numFmtId="167" fontId="14" fillId="0" borderId="9" xfId="1" applyNumberFormat="1" applyFont="1" applyFill="1" applyBorder="1" applyAlignment="1" applyProtection="1">
      <alignment horizontal="center" vertical="center"/>
      <protection locked="0"/>
    </xf>
    <xf numFmtId="0" fontId="14" fillId="0" borderId="14" xfId="0" applyFont="1" applyBorder="1" applyAlignment="1" applyProtection="1">
      <alignment horizontal="left"/>
      <protection locked="0"/>
    </xf>
    <xf numFmtId="0" fontId="21" fillId="9" borderId="1" xfId="0" applyFont="1" applyFill="1" applyBorder="1" applyAlignment="1" applyProtection="1">
      <alignment horizontal="center" vertical="center"/>
    </xf>
    <xf numFmtId="0" fontId="21" fillId="9" borderId="2" xfId="0" applyFont="1" applyFill="1" applyBorder="1" applyAlignment="1" applyProtection="1">
      <alignment horizontal="center" vertical="center"/>
    </xf>
    <xf numFmtId="0" fontId="21" fillId="9" borderId="3" xfId="0" applyFont="1" applyFill="1" applyBorder="1" applyAlignment="1" applyProtection="1">
      <alignment horizontal="center" vertical="center"/>
    </xf>
    <xf numFmtId="0" fontId="6" fillId="9" borderId="48" xfId="0" applyFont="1" applyFill="1" applyBorder="1" applyAlignment="1" applyProtection="1">
      <alignment horizontal="center" vertical="center"/>
    </xf>
    <xf numFmtId="0" fontId="6" fillId="9" borderId="12" xfId="0" applyFont="1" applyFill="1" applyBorder="1" applyAlignment="1" applyProtection="1">
      <alignment horizontal="center" vertical="center"/>
    </xf>
    <xf numFmtId="0" fontId="6" fillId="9" borderId="13" xfId="0" applyFont="1" applyFill="1" applyBorder="1" applyAlignment="1" applyProtection="1">
      <alignment horizontal="center" vertical="center"/>
    </xf>
    <xf numFmtId="0" fontId="6" fillId="9" borderId="35" xfId="0" applyFont="1" applyFill="1" applyBorder="1" applyAlignment="1" applyProtection="1">
      <alignment horizontal="center" vertical="center"/>
    </xf>
    <xf numFmtId="0" fontId="6" fillId="9" borderId="15" xfId="0" applyFont="1" applyFill="1" applyBorder="1" applyAlignment="1" applyProtection="1">
      <alignment horizontal="center" vertical="center"/>
    </xf>
    <xf numFmtId="0" fontId="6" fillId="9" borderId="4" xfId="0" applyFont="1" applyFill="1" applyBorder="1" applyAlignment="1" applyProtection="1">
      <alignment horizontal="center" vertical="center"/>
    </xf>
    <xf numFmtId="0" fontId="6" fillId="9" borderId="14" xfId="0" applyFont="1" applyFill="1" applyBorder="1" applyAlignment="1" applyProtection="1">
      <alignment horizontal="center" vertical="center"/>
    </xf>
    <xf numFmtId="2" fontId="6" fillId="8" borderId="7" xfId="0" applyNumberFormat="1" applyFont="1" applyFill="1" applyBorder="1" applyAlignment="1" applyProtection="1">
      <alignment horizontal="center"/>
      <protection locked="0"/>
    </xf>
    <xf numFmtId="2" fontId="6" fillId="8" borderId="8" xfId="0" applyNumberFormat="1" applyFont="1" applyFill="1" applyBorder="1" applyAlignment="1" applyProtection="1">
      <alignment horizontal="center"/>
      <protection locked="0"/>
    </xf>
    <xf numFmtId="2" fontId="6" fillId="8" borderId="9" xfId="0" applyNumberFormat="1" applyFont="1" applyFill="1" applyBorder="1" applyAlignment="1" applyProtection="1">
      <alignment horizontal="center"/>
      <protection locked="0"/>
    </xf>
    <xf numFmtId="44" fontId="16" fillId="9" borderId="11" xfId="0" applyNumberFormat="1" applyFont="1" applyFill="1" applyBorder="1" applyAlignment="1" applyProtection="1">
      <alignment horizontal="center" vertical="center"/>
    </xf>
    <xf numFmtId="44" fontId="16" fillId="9" borderId="12" xfId="0" applyNumberFormat="1" applyFont="1" applyFill="1" applyBorder="1" applyAlignment="1" applyProtection="1">
      <alignment horizontal="center" vertical="center"/>
    </xf>
    <xf numFmtId="44" fontId="16" fillId="9" borderId="13" xfId="0" applyNumberFormat="1" applyFont="1" applyFill="1" applyBorder="1" applyAlignment="1" applyProtection="1">
      <alignment horizontal="center" vertical="center"/>
    </xf>
    <xf numFmtId="44" fontId="16" fillId="9" borderId="5" xfId="0" applyNumberFormat="1" applyFont="1" applyFill="1" applyBorder="1" applyAlignment="1" applyProtection="1">
      <alignment horizontal="center" vertical="center"/>
    </xf>
    <xf numFmtId="44" fontId="16" fillId="9" borderId="15" xfId="0" applyNumberFormat="1" applyFont="1" applyFill="1" applyBorder="1" applyAlignment="1" applyProtection="1">
      <alignment horizontal="center" vertical="center"/>
    </xf>
    <xf numFmtId="44" fontId="16" fillId="9" borderId="4" xfId="0" applyNumberFormat="1" applyFont="1" applyFill="1" applyBorder="1" applyAlignment="1" applyProtection="1">
      <alignment horizontal="center" vertical="center"/>
    </xf>
    <xf numFmtId="0" fontId="13" fillId="7" borderId="7"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0" fontId="13" fillId="4" borderId="7" xfId="0" applyNumberFormat="1" applyFont="1" applyFill="1" applyBorder="1" applyAlignment="1" applyProtection="1">
      <alignment horizontal="center"/>
      <protection locked="0"/>
    </xf>
    <xf numFmtId="0" fontId="13" fillId="4" borderId="8" xfId="0" applyNumberFormat="1" applyFont="1" applyFill="1" applyBorder="1" applyAlignment="1" applyProtection="1">
      <alignment horizontal="center"/>
      <protection locked="0"/>
    </xf>
    <xf numFmtId="0" fontId="13" fillId="4" borderId="9" xfId="0" applyNumberFormat="1" applyFont="1" applyFill="1" applyBorder="1" applyAlignment="1" applyProtection="1">
      <alignment horizontal="center"/>
      <protection locked="0"/>
    </xf>
    <xf numFmtId="0" fontId="6" fillId="9" borderId="21" xfId="0" applyFont="1" applyFill="1" applyBorder="1" applyAlignment="1" applyProtection="1">
      <alignment horizontal="left"/>
    </xf>
    <xf numFmtId="0" fontId="6" fillId="9" borderId="0" xfId="0" applyFont="1" applyFill="1" applyBorder="1" applyAlignment="1" applyProtection="1">
      <alignment horizontal="left"/>
    </xf>
    <xf numFmtId="0" fontId="6" fillId="5" borderId="7" xfId="0" applyFont="1" applyFill="1" applyBorder="1" applyAlignment="1" applyProtection="1">
      <alignment horizontal="center"/>
    </xf>
    <xf numFmtId="0" fontId="6" fillId="5" borderId="8" xfId="0" applyFont="1" applyFill="1" applyBorder="1" applyAlignment="1" applyProtection="1">
      <alignment horizontal="center"/>
    </xf>
    <xf numFmtId="0" fontId="6" fillId="5" borderId="9" xfId="0" applyFont="1" applyFill="1" applyBorder="1" applyAlignment="1" applyProtection="1">
      <alignment horizontal="center"/>
    </xf>
    <xf numFmtId="0" fontId="6" fillId="8" borderId="11" xfId="0" applyFont="1" applyFill="1" applyBorder="1" applyAlignment="1" applyProtection="1">
      <alignment horizontal="center"/>
      <protection locked="0"/>
    </xf>
    <xf numFmtId="0" fontId="6" fillId="8" borderId="12" xfId="0" applyFont="1" applyFill="1" applyBorder="1" applyAlignment="1" applyProtection="1">
      <alignment horizontal="center"/>
      <protection locked="0"/>
    </xf>
    <xf numFmtId="0" fontId="6" fillId="8" borderId="13" xfId="0" applyFont="1" applyFill="1" applyBorder="1" applyAlignment="1" applyProtection="1">
      <alignment horizontal="center"/>
      <protection locked="0"/>
    </xf>
    <xf numFmtId="0" fontId="6" fillId="8" borderId="5" xfId="0" applyFont="1" applyFill="1" applyBorder="1" applyAlignment="1" applyProtection="1">
      <alignment horizontal="center"/>
      <protection locked="0"/>
    </xf>
    <xf numFmtId="0" fontId="6" fillId="8" borderId="15" xfId="0" applyFont="1" applyFill="1" applyBorder="1" applyAlignment="1" applyProtection="1">
      <alignment horizontal="center"/>
      <protection locked="0"/>
    </xf>
    <xf numFmtId="0" fontId="6" fillId="8" borderId="4" xfId="0" applyFont="1" applyFill="1" applyBorder="1" applyAlignment="1" applyProtection="1">
      <alignment horizontal="center"/>
      <protection locked="0"/>
    </xf>
    <xf numFmtId="0" fontId="6" fillId="0" borderId="7" xfId="0" applyFont="1" applyFill="1" applyBorder="1" applyAlignment="1" applyProtection="1">
      <alignment horizontal="center"/>
      <protection locked="0"/>
    </xf>
    <xf numFmtId="0" fontId="6" fillId="0" borderId="8" xfId="0" applyFont="1" applyFill="1" applyBorder="1" applyAlignment="1" applyProtection="1">
      <alignment horizontal="center"/>
      <protection locked="0"/>
    </xf>
    <xf numFmtId="0" fontId="6" fillId="0" borderId="9" xfId="0" applyFont="1" applyFill="1" applyBorder="1" applyAlignment="1" applyProtection="1">
      <alignment horizontal="center"/>
      <protection locked="0"/>
    </xf>
    <xf numFmtId="14" fontId="2" fillId="0" borderId="7" xfId="0" applyNumberFormat="1" applyFont="1" applyFill="1" applyBorder="1" applyAlignment="1" applyProtection="1">
      <alignment horizontal="center"/>
      <protection locked="0"/>
    </xf>
    <xf numFmtId="14" fontId="2" fillId="0" borderId="8" xfId="0" applyNumberFormat="1" applyFont="1" applyFill="1" applyBorder="1" applyAlignment="1" applyProtection="1">
      <alignment horizontal="center"/>
      <protection locked="0"/>
    </xf>
    <xf numFmtId="14" fontId="2" fillId="0" borderId="9" xfId="0" applyNumberFormat="1" applyFont="1" applyFill="1" applyBorder="1" applyAlignment="1" applyProtection="1">
      <alignment horizontal="center"/>
      <protection locked="0"/>
    </xf>
    <xf numFmtId="0" fontId="11" fillId="8" borderId="7" xfId="0" applyFont="1" applyFill="1" applyBorder="1" applyAlignment="1" applyProtection="1">
      <alignment horizontal="left"/>
      <protection locked="0"/>
    </xf>
    <xf numFmtId="0" fontId="11" fillId="8" borderId="8" xfId="0" applyFont="1" applyFill="1" applyBorder="1" applyAlignment="1" applyProtection="1">
      <alignment horizontal="left"/>
      <protection locked="0"/>
    </xf>
    <xf numFmtId="0" fontId="11" fillId="8" borderId="15" xfId="0" applyFont="1" applyFill="1" applyBorder="1" applyAlignment="1" applyProtection="1">
      <alignment horizontal="left"/>
      <protection locked="0"/>
    </xf>
    <xf numFmtId="0" fontId="11" fillId="8" borderId="4" xfId="0" applyFont="1" applyFill="1" applyBorder="1" applyAlignment="1" applyProtection="1">
      <alignment horizontal="left"/>
      <protection locked="0"/>
    </xf>
    <xf numFmtId="49" fontId="6" fillId="8" borderId="7" xfId="0" applyNumberFormat="1" applyFont="1" applyFill="1" applyBorder="1" applyAlignment="1" applyProtection="1">
      <alignment horizontal="center"/>
      <protection locked="0"/>
    </xf>
    <xf numFmtId="49" fontId="6" fillId="8" borderId="8" xfId="0" applyNumberFormat="1" applyFont="1" applyFill="1" applyBorder="1" applyAlignment="1" applyProtection="1">
      <alignment horizontal="center"/>
      <protection locked="0"/>
    </xf>
    <xf numFmtId="49" fontId="6" fillId="8" borderId="9" xfId="0" applyNumberFormat="1" applyFont="1" applyFill="1" applyBorder="1" applyAlignment="1" applyProtection="1">
      <alignment horizontal="center"/>
      <protection locked="0"/>
    </xf>
    <xf numFmtId="0" fontId="6" fillId="8" borderId="11" xfId="0" applyFont="1" applyFill="1" applyBorder="1" applyAlignment="1" applyProtection="1">
      <alignment horizontal="left"/>
      <protection locked="0"/>
    </xf>
    <xf numFmtId="0" fontId="6" fillId="8" borderId="12" xfId="0" applyFont="1" applyFill="1" applyBorder="1" applyAlignment="1" applyProtection="1">
      <alignment horizontal="left"/>
      <protection locked="0"/>
    </xf>
    <xf numFmtId="0" fontId="6" fillId="8" borderId="13" xfId="0" applyFont="1" applyFill="1" applyBorder="1" applyAlignment="1" applyProtection="1">
      <alignment horizontal="left"/>
      <protection locked="0"/>
    </xf>
    <xf numFmtId="0" fontId="6" fillId="8" borderId="5" xfId="0" applyFont="1" applyFill="1" applyBorder="1" applyAlignment="1" applyProtection="1">
      <alignment horizontal="left"/>
      <protection locked="0"/>
    </xf>
    <xf numFmtId="0" fontId="6" fillId="8" borderId="15" xfId="0" applyFont="1" applyFill="1" applyBorder="1" applyAlignment="1" applyProtection="1">
      <alignment horizontal="left"/>
      <protection locked="0"/>
    </xf>
    <xf numFmtId="0" fontId="6" fillId="8" borderId="4" xfId="0" applyFont="1" applyFill="1" applyBorder="1" applyAlignment="1" applyProtection="1">
      <alignment horizontal="left"/>
      <protection locked="0"/>
    </xf>
    <xf numFmtId="14" fontId="13" fillId="8" borderId="7" xfId="2" applyNumberFormat="1" applyFont="1" applyFill="1" applyBorder="1" applyAlignment="1" applyProtection="1">
      <alignment horizontal="center"/>
      <protection locked="0"/>
    </xf>
    <xf numFmtId="14" fontId="13" fillId="8" borderId="8" xfId="2" applyNumberFormat="1" applyFont="1" applyFill="1" applyBorder="1" applyAlignment="1" applyProtection="1">
      <alignment horizontal="center"/>
      <protection locked="0"/>
    </xf>
    <xf numFmtId="14" fontId="13" fillId="8" borderId="9" xfId="2" applyNumberFormat="1" applyFont="1" applyFill="1" applyBorder="1" applyAlignment="1" applyProtection="1">
      <alignment horizontal="center"/>
      <protection locked="0"/>
    </xf>
    <xf numFmtId="14" fontId="13" fillId="0" borderId="7" xfId="2" applyNumberFormat="1" applyFont="1" applyBorder="1" applyAlignment="1" applyProtection="1">
      <alignment horizontal="center"/>
      <protection locked="0"/>
    </xf>
    <xf numFmtId="14" fontId="13" fillId="0" borderId="8" xfId="2" applyNumberFormat="1" applyFont="1" applyBorder="1" applyAlignment="1" applyProtection="1">
      <alignment horizontal="center"/>
      <protection locked="0"/>
    </xf>
    <xf numFmtId="14" fontId="13" fillId="0" borderId="9" xfId="2" applyNumberFormat="1" applyFont="1" applyBorder="1" applyAlignment="1" applyProtection="1">
      <alignment horizontal="center"/>
      <protection locked="0"/>
    </xf>
    <xf numFmtId="165" fontId="13" fillId="8" borderId="11" xfId="2" applyNumberFormat="1" applyFont="1" applyFill="1" applyBorder="1" applyAlignment="1" applyProtection="1">
      <alignment horizontal="center"/>
      <protection locked="0"/>
    </xf>
    <xf numFmtId="165" fontId="13" fillId="8" borderId="12" xfId="2" applyNumberFormat="1" applyFont="1" applyFill="1" applyBorder="1" applyAlignment="1" applyProtection="1">
      <alignment horizontal="center"/>
      <protection locked="0"/>
    </xf>
    <xf numFmtId="165" fontId="13" fillId="8" borderId="13" xfId="2" applyNumberFormat="1" applyFont="1" applyFill="1" applyBorder="1" applyAlignment="1" applyProtection="1">
      <alignment horizontal="center"/>
      <protection locked="0"/>
    </xf>
    <xf numFmtId="165" fontId="13" fillId="0" borderId="7" xfId="2" applyNumberFormat="1" applyFont="1" applyBorder="1" applyAlignment="1" applyProtection="1">
      <alignment horizontal="center"/>
      <protection locked="0"/>
    </xf>
    <xf numFmtId="165" fontId="13" fillId="0" borderId="8" xfId="2" applyNumberFormat="1" applyFont="1" applyBorder="1" applyAlignment="1" applyProtection="1">
      <alignment horizontal="center"/>
      <protection locked="0"/>
    </xf>
    <xf numFmtId="165" fontId="13" fillId="0" borderId="9" xfId="2" applyNumberFormat="1" applyFont="1" applyBorder="1" applyAlignment="1" applyProtection="1">
      <alignment horizontal="center"/>
      <protection locked="0"/>
    </xf>
    <xf numFmtId="165" fontId="13" fillId="8" borderId="14" xfId="2" applyNumberFormat="1" applyFont="1" applyFill="1" applyBorder="1" applyAlignment="1" applyProtection="1">
      <alignment horizontal="center"/>
      <protection locked="0"/>
    </xf>
    <xf numFmtId="165" fontId="13" fillId="0" borderId="14" xfId="2" applyNumberFormat="1" applyFont="1" applyBorder="1" applyAlignment="1" applyProtection="1">
      <alignment horizontal="center"/>
      <protection locked="0"/>
    </xf>
    <xf numFmtId="0" fontId="13" fillId="9" borderId="0" xfId="0" applyFont="1" applyFill="1" applyBorder="1" applyAlignment="1" applyProtection="1">
      <alignment horizontal="left"/>
    </xf>
    <xf numFmtId="44" fontId="0" fillId="9" borderId="12" xfId="2" applyFont="1" applyFill="1" applyBorder="1" applyAlignment="1" applyProtection="1">
      <alignment horizontal="center"/>
    </xf>
    <xf numFmtId="0" fontId="6" fillId="9" borderId="0" xfId="0" applyFont="1" applyFill="1" applyBorder="1" applyAlignment="1" applyProtection="1">
      <alignment horizontal="left" vertical="center" wrapText="1"/>
    </xf>
    <xf numFmtId="0" fontId="6" fillId="9" borderId="20" xfId="0" applyFont="1" applyFill="1" applyBorder="1" applyAlignment="1" applyProtection="1">
      <alignment horizontal="left" vertical="center" wrapText="1"/>
    </xf>
    <xf numFmtId="0" fontId="10" fillId="9" borderId="17" xfId="0" applyFont="1" applyFill="1" applyBorder="1" applyAlignment="1" applyProtection="1">
      <alignment horizontal="center" vertical="center"/>
    </xf>
    <xf numFmtId="0" fontId="10" fillId="9" borderId="18" xfId="0" applyFont="1" applyFill="1" applyBorder="1" applyAlignment="1" applyProtection="1">
      <alignment horizontal="center" vertical="center"/>
    </xf>
    <xf numFmtId="0" fontId="8" fillId="9" borderId="0" xfId="3" applyFont="1" applyFill="1" applyBorder="1" applyAlignment="1" applyProtection="1">
      <alignment horizontal="center" vertical="center"/>
    </xf>
    <xf numFmtId="0" fontId="35" fillId="7" borderId="0" xfId="3" applyFont="1" applyFill="1" applyBorder="1" applyAlignment="1" applyProtection="1">
      <alignment horizontal="left" vertical="center"/>
      <protection locked="0"/>
    </xf>
    <xf numFmtId="0" fontId="36" fillId="9" borderId="0" xfId="0" applyFont="1" applyFill="1" applyBorder="1" applyAlignment="1" applyProtection="1">
      <alignment horizontal="left" vertical="center"/>
    </xf>
    <xf numFmtId="49" fontId="6" fillId="8" borderId="5" xfId="0" applyNumberFormat="1" applyFont="1" applyFill="1" applyBorder="1" applyAlignment="1" applyProtection="1">
      <alignment horizontal="left"/>
      <protection locked="0"/>
    </xf>
    <xf numFmtId="49" fontId="6" fillId="8" borderId="15" xfId="0" applyNumberFormat="1" applyFont="1" applyFill="1" applyBorder="1" applyAlignment="1" applyProtection="1">
      <alignment horizontal="left"/>
      <protection locked="0"/>
    </xf>
    <xf numFmtId="49" fontId="6" fillId="8" borderId="4" xfId="0" applyNumberFormat="1" applyFont="1" applyFill="1" applyBorder="1" applyAlignment="1" applyProtection="1">
      <alignment horizontal="left"/>
      <protection locked="0"/>
    </xf>
    <xf numFmtId="49" fontId="6" fillId="8" borderId="21" xfId="0" applyNumberFormat="1" applyFont="1" applyFill="1" applyBorder="1" applyAlignment="1" applyProtection="1">
      <alignment horizontal="left"/>
      <protection locked="0"/>
    </xf>
    <xf numFmtId="49" fontId="6" fillId="8" borderId="0" xfId="0" applyNumberFormat="1" applyFont="1" applyFill="1" applyBorder="1" applyAlignment="1" applyProtection="1">
      <alignment horizontal="left"/>
      <protection locked="0"/>
    </xf>
    <xf numFmtId="49" fontId="6" fillId="8" borderId="20" xfId="0" applyNumberFormat="1" applyFont="1" applyFill="1" applyBorder="1" applyAlignment="1" applyProtection="1">
      <alignment horizontal="left"/>
      <protection locked="0"/>
    </xf>
    <xf numFmtId="0" fontId="5" fillId="0" borderId="1" xfId="0" applyFont="1" applyFill="1" applyBorder="1" applyAlignment="1" applyProtection="1">
      <alignment horizontal="center"/>
    </xf>
    <xf numFmtId="0" fontId="5" fillId="0" borderId="6" xfId="0" applyFont="1" applyFill="1" applyBorder="1" applyAlignment="1" applyProtection="1">
      <alignment horizontal="center"/>
    </xf>
    <xf numFmtId="0" fontId="5" fillId="0" borderId="16" xfId="0" applyFont="1" applyFill="1" applyBorder="1" applyAlignment="1" applyProtection="1">
      <alignment horizontal="center"/>
    </xf>
    <xf numFmtId="0" fontId="0" fillId="9" borderId="3" xfId="0" applyFill="1" applyBorder="1" applyAlignment="1" applyProtection="1">
      <alignment horizontal="center"/>
    </xf>
    <xf numFmtId="0" fontId="0" fillId="9" borderId="10" xfId="0" applyFill="1" applyBorder="1" applyAlignment="1" applyProtection="1">
      <alignment horizontal="center"/>
    </xf>
    <xf numFmtId="0" fontId="11" fillId="9" borderId="1" xfId="0" applyFont="1" applyFill="1" applyBorder="1" applyAlignment="1" applyProtection="1">
      <alignment horizontal="center"/>
    </xf>
    <xf numFmtId="0" fontId="11" fillId="9" borderId="2" xfId="0" applyFont="1" applyFill="1" applyBorder="1" applyAlignment="1" applyProtection="1">
      <alignment horizontal="center"/>
    </xf>
    <xf numFmtId="0" fontId="11" fillId="9" borderId="3" xfId="0" applyFont="1" applyFill="1" applyBorder="1" applyAlignment="1" applyProtection="1">
      <alignment horizontal="center"/>
    </xf>
    <xf numFmtId="0" fontId="6" fillId="8" borderId="7" xfId="0" applyFont="1" applyFill="1" applyBorder="1" applyAlignment="1" applyProtection="1">
      <alignment horizontal="left"/>
      <protection locked="0"/>
    </xf>
    <xf numFmtId="0" fontId="6" fillId="8" borderId="8" xfId="0" applyFont="1" applyFill="1" applyBorder="1" applyAlignment="1" applyProtection="1">
      <alignment horizontal="left"/>
      <protection locked="0"/>
    </xf>
    <xf numFmtId="0" fontId="6" fillId="8" borderId="9" xfId="0" applyFont="1" applyFill="1" applyBorder="1" applyAlignment="1" applyProtection="1">
      <alignment horizontal="left"/>
      <protection locked="0"/>
    </xf>
    <xf numFmtId="0" fontId="10" fillId="8" borderId="8" xfId="0" applyFont="1" applyFill="1" applyBorder="1" applyAlignment="1" applyProtection="1">
      <alignment horizontal="left"/>
      <protection locked="0"/>
    </xf>
    <xf numFmtId="0" fontId="6" fillId="7" borderId="7" xfId="0" applyFont="1" applyFill="1" applyBorder="1" applyAlignment="1" applyProtection="1">
      <alignment horizontal="left"/>
      <protection locked="0"/>
    </xf>
    <xf numFmtId="0" fontId="6" fillId="7" borderId="8" xfId="0" applyFont="1" applyFill="1" applyBorder="1" applyAlignment="1" applyProtection="1">
      <alignment horizontal="left"/>
      <protection locked="0"/>
    </xf>
    <xf numFmtId="0" fontId="6" fillId="7" borderId="9" xfId="0" applyFont="1" applyFill="1" applyBorder="1" applyAlignment="1" applyProtection="1">
      <alignment horizontal="left"/>
      <protection locked="0"/>
    </xf>
    <xf numFmtId="0" fontId="6" fillId="9" borderId="7" xfId="0" applyFont="1" applyFill="1" applyBorder="1" applyAlignment="1" applyProtection="1">
      <alignment horizontal="left"/>
    </xf>
    <xf numFmtId="0" fontId="6" fillId="9" borderId="8" xfId="0" applyFont="1" applyFill="1" applyBorder="1" applyAlignment="1" applyProtection="1">
      <alignment horizontal="left"/>
    </xf>
    <xf numFmtId="0" fontId="6" fillId="9" borderId="9" xfId="0" applyFont="1" applyFill="1" applyBorder="1" applyAlignment="1" applyProtection="1">
      <alignment horizontal="left"/>
    </xf>
    <xf numFmtId="49" fontId="6" fillId="8" borderId="11" xfId="0" applyNumberFormat="1" applyFont="1" applyFill="1" applyBorder="1" applyAlignment="1" applyProtection="1">
      <alignment horizontal="left"/>
      <protection locked="0"/>
    </xf>
    <xf numFmtId="49" fontId="6" fillId="8" borderId="12" xfId="0" applyNumberFormat="1" applyFont="1" applyFill="1" applyBorder="1" applyAlignment="1" applyProtection="1">
      <alignment horizontal="left"/>
      <protection locked="0"/>
    </xf>
    <xf numFmtId="49" fontId="6" fillId="8" borderId="13" xfId="0" applyNumberFormat="1" applyFont="1" applyFill="1" applyBorder="1" applyAlignment="1" applyProtection="1">
      <alignment horizontal="left"/>
      <protection locked="0"/>
    </xf>
    <xf numFmtId="49" fontId="6" fillId="8" borderId="7" xfId="0" applyNumberFormat="1" applyFont="1" applyFill="1" applyBorder="1" applyAlignment="1" applyProtection="1">
      <alignment horizontal="left"/>
      <protection locked="0"/>
    </xf>
    <xf numFmtId="49" fontId="6" fillId="8" borderId="8" xfId="0" applyNumberFormat="1" applyFont="1" applyFill="1" applyBorder="1" applyAlignment="1" applyProtection="1">
      <alignment horizontal="left"/>
      <protection locked="0"/>
    </xf>
    <xf numFmtId="49" fontId="6" fillId="8" borderId="9" xfId="0" applyNumberFormat="1" applyFont="1" applyFill="1" applyBorder="1" applyAlignment="1" applyProtection="1">
      <alignment horizontal="left"/>
      <protection locked="0"/>
    </xf>
    <xf numFmtId="49" fontId="38" fillId="8" borderId="7" xfId="0" applyNumberFormat="1" applyFont="1" applyFill="1" applyBorder="1" applyAlignment="1" applyProtection="1">
      <alignment horizontal="left" vertical="center"/>
      <protection locked="0"/>
    </xf>
    <xf numFmtId="49" fontId="38" fillId="8" borderId="8" xfId="0" applyNumberFormat="1" applyFont="1" applyFill="1" applyBorder="1" applyAlignment="1" applyProtection="1">
      <alignment horizontal="left" vertical="center"/>
      <protection locked="0"/>
    </xf>
    <xf numFmtId="49" fontId="38" fillId="8" borderId="9" xfId="0" applyNumberFormat="1" applyFont="1" applyFill="1" applyBorder="1" applyAlignment="1" applyProtection="1">
      <alignment horizontal="left" vertical="center"/>
      <protection locked="0"/>
    </xf>
    <xf numFmtId="0" fontId="6" fillId="8" borderId="7" xfId="0" applyFont="1" applyFill="1" applyBorder="1" applyAlignment="1" applyProtection="1">
      <alignment horizontal="center"/>
      <protection locked="0"/>
    </xf>
    <xf numFmtId="0" fontId="6" fillId="8" borderId="8" xfId="0" applyFont="1" applyFill="1" applyBorder="1" applyAlignment="1" applyProtection="1">
      <alignment horizontal="center"/>
      <protection locked="0"/>
    </xf>
    <xf numFmtId="0" fontId="40" fillId="8" borderId="0" xfId="0" applyFont="1" applyFill="1" applyAlignment="1" applyProtection="1">
      <alignment horizontal="center" vertical="center"/>
    </xf>
    <xf numFmtId="0" fontId="33" fillId="8" borderId="0" xfId="0" applyFont="1" applyFill="1" applyAlignment="1" applyProtection="1">
      <alignment horizontal="left"/>
    </xf>
    <xf numFmtId="0" fontId="40" fillId="8" borderId="0" xfId="0" applyFont="1" applyFill="1" applyAlignment="1" applyProtection="1">
      <alignment horizontal="left" vertical="center"/>
    </xf>
    <xf numFmtId="0" fontId="6" fillId="8" borderId="9" xfId="0" applyFont="1" applyFill="1" applyBorder="1" applyAlignment="1" applyProtection="1">
      <alignment horizontal="center"/>
      <protection locked="0"/>
    </xf>
    <xf numFmtId="0" fontId="6" fillId="0" borderId="7" xfId="0" applyNumberFormat="1" applyFont="1" applyFill="1" applyBorder="1" applyAlignment="1" applyProtection="1">
      <alignment horizontal="center"/>
      <protection locked="0"/>
    </xf>
    <xf numFmtId="0" fontId="6" fillId="0" borderId="8" xfId="0" applyNumberFormat="1" applyFont="1" applyFill="1" applyBorder="1" applyAlignment="1" applyProtection="1">
      <alignment horizontal="center"/>
      <protection locked="0"/>
    </xf>
    <xf numFmtId="9" fontId="6" fillId="4" borderId="14" xfId="4" applyFont="1" applyFill="1" applyBorder="1" applyAlignment="1" applyProtection="1">
      <alignment horizontal="center"/>
    </xf>
    <xf numFmtId="0" fontId="6" fillId="13" borderId="34" xfId="0" applyFont="1" applyFill="1" applyBorder="1" applyAlignment="1" applyProtection="1">
      <alignment horizontal="left"/>
    </xf>
    <xf numFmtId="0" fontId="6" fillId="13" borderId="14" xfId="0" applyFont="1" applyFill="1" applyBorder="1" applyAlignment="1" applyProtection="1">
      <alignment horizontal="left"/>
    </xf>
    <xf numFmtId="0" fontId="6" fillId="9" borderId="13" xfId="0" applyFont="1" applyFill="1" applyBorder="1" applyAlignment="1" applyProtection="1">
      <alignment horizontal="left"/>
    </xf>
    <xf numFmtId="0" fontId="6" fillId="9" borderId="46" xfId="0" applyFont="1" applyFill="1" applyBorder="1" applyAlignment="1" applyProtection="1">
      <alignment horizontal="left"/>
    </xf>
    <xf numFmtId="9" fontId="6" fillId="4" borderId="46" xfId="4" applyFont="1" applyFill="1" applyBorder="1" applyAlignment="1" applyProtection="1">
      <alignment horizontal="center"/>
    </xf>
    <xf numFmtId="0" fontId="6" fillId="9" borderId="36" xfId="0" applyFont="1" applyFill="1" applyBorder="1" applyAlignment="1" applyProtection="1">
      <alignment horizontal="center" vertical="center" wrapText="1"/>
    </xf>
    <xf numFmtId="0" fontId="6" fillId="9" borderId="37" xfId="0" applyFont="1" applyFill="1" applyBorder="1" applyAlignment="1" applyProtection="1">
      <alignment horizontal="center" vertical="center" wrapText="1"/>
    </xf>
    <xf numFmtId="14" fontId="0" fillId="0" borderId="28" xfId="0" applyNumberFormat="1" applyFill="1" applyBorder="1" applyAlignment="1" applyProtection="1">
      <alignment horizontal="center"/>
      <protection locked="0"/>
    </xf>
    <xf numFmtId="14" fontId="0" fillId="0" borderId="8" xfId="0" applyNumberFormat="1" applyFill="1" applyBorder="1" applyAlignment="1" applyProtection="1">
      <alignment horizontal="center"/>
      <protection locked="0"/>
    </xf>
    <xf numFmtId="14" fontId="0" fillId="0" borderId="9" xfId="0" applyNumberFormat="1" applyFill="1" applyBorder="1" applyAlignment="1" applyProtection="1">
      <alignment horizontal="center"/>
      <protection locked="0"/>
    </xf>
    <xf numFmtId="14" fontId="14" fillId="0" borderId="7" xfId="0" applyNumberFormat="1" applyFont="1" applyBorder="1" applyAlignment="1" applyProtection="1">
      <alignment horizontal="center"/>
      <protection locked="0"/>
    </xf>
    <xf numFmtId="14" fontId="14" fillId="0" borderId="8" xfId="0" applyNumberFormat="1" applyFont="1" applyBorder="1" applyAlignment="1" applyProtection="1">
      <alignment horizontal="center"/>
      <protection locked="0"/>
    </xf>
    <xf numFmtId="14" fontId="14" fillId="0" borderId="9" xfId="0" applyNumberFormat="1" applyFont="1" applyBorder="1" applyAlignment="1" applyProtection="1">
      <alignment horizontal="center"/>
      <protection locked="0"/>
    </xf>
    <xf numFmtId="44" fontId="13" fillId="4" borderId="11" xfId="2" applyFont="1" applyFill="1" applyBorder="1" applyAlignment="1" applyProtection="1">
      <alignment horizontal="left"/>
      <protection locked="0"/>
    </xf>
    <xf numFmtId="0" fontId="0" fillId="0" borderId="12" xfId="0" applyBorder="1" applyProtection="1">
      <protection locked="0"/>
    </xf>
    <xf numFmtId="0" fontId="0" fillId="0" borderId="13" xfId="0" applyBorder="1" applyProtection="1">
      <protection locked="0"/>
    </xf>
    <xf numFmtId="0" fontId="0" fillId="0" borderId="5" xfId="0" applyBorder="1" applyProtection="1">
      <protection locked="0"/>
    </xf>
    <xf numFmtId="0" fontId="0" fillId="0" borderId="15" xfId="0" applyBorder="1" applyProtection="1">
      <protection locked="0"/>
    </xf>
    <xf numFmtId="0" fontId="0" fillId="0" borderId="4" xfId="0" applyBorder="1" applyProtection="1">
      <protection locked="0"/>
    </xf>
    <xf numFmtId="9" fontId="15" fillId="9" borderId="0" xfId="4" applyFont="1" applyFill="1" applyBorder="1" applyAlignment="1" applyProtection="1">
      <alignment horizontal="center"/>
    </xf>
    <xf numFmtId="0" fontId="6" fillId="9" borderId="7" xfId="0" applyFont="1" applyFill="1" applyBorder="1" applyAlignment="1" applyProtection="1">
      <alignment horizontal="center" vertical="center"/>
    </xf>
    <xf numFmtId="0" fontId="6" fillId="9" borderId="8" xfId="0" applyFont="1" applyFill="1" applyBorder="1" applyAlignment="1" applyProtection="1">
      <alignment horizontal="center" vertical="center"/>
    </xf>
    <xf numFmtId="0" fontId="6" fillId="9" borderId="9" xfId="0" applyFont="1" applyFill="1" applyBorder="1" applyAlignment="1" applyProtection="1">
      <alignment horizontal="center" vertical="center"/>
    </xf>
    <xf numFmtId="0" fontId="6" fillId="14" borderId="33" xfId="0" applyFont="1" applyFill="1" applyBorder="1" applyAlignment="1" applyProtection="1">
      <alignment horizontal="center"/>
    </xf>
    <xf numFmtId="0" fontId="6" fillId="14" borderId="46" xfId="0" applyFont="1" applyFill="1" applyBorder="1" applyAlignment="1" applyProtection="1">
      <alignment horizontal="center"/>
    </xf>
    <xf numFmtId="0" fontId="6" fillId="14" borderId="14" xfId="0" applyFont="1" applyFill="1" applyBorder="1" applyAlignment="1" applyProtection="1">
      <alignment horizontal="center" vertical="center"/>
    </xf>
    <xf numFmtId="0" fontId="6" fillId="14" borderId="11" xfId="0" applyFont="1" applyFill="1" applyBorder="1" applyAlignment="1" applyProtection="1">
      <alignment horizontal="center" vertical="center" wrapText="1"/>
    </xf>
    <xf numFmtId="0" fontId="6" fillId="14" borderId="12" xfId="0" applyFont="1" applyFill="1" applyBorder="1" applyAlignment="1" applyProtection="1">
      <alignment horizontal="center" vertical="center" wrapText="1"/>
    </xf>
    <xf numFmtId="0" fontId="6" fillId="14" borderId="13" xfId="0" applyFont="1" applyFill="1" applyBorder="1" applyAlignment="1" applyProtection="1">
      <alignment horizontal="center" vertical="center" wrapText="1"/>
    </xf>
    <xf numFmtId="0" fontId="6" fillId="14" borderId="5" xfId="0" applyFont="1" applyFill="1" applyBorder="1" applyAlignment="1" applyProtection="1">
      <alignment horizontal="center" vertical="center" wrapText="1"/>
    </xf>
    <xf numFmtId="0" fontId="6" fillId="14" borderId="15" xfId="0" applyFont="1" applyFill="1" applyBorder="1" applyAlignment="1" applyProtection="1">
      <alignment horizontal="center" vertical="center" wrapText="1"/>
    </xf>
    <xf numFmtId="0" fontId="6" fillId="14" borderId="4" xfId="0" applyFont="1" applyFill="1" applyBorder="1" applyAlignment="1" applyProtection="1">
      <alignment horizontal="center" vertical="center" wrapText="1"/>
    </xf>
    <xf numFmtId="0" fontId="6" fillId="14" borderId="36" xfId="0" applyFont="1" applyFill="1" applyBorder="1" applyAlignment="1" applyProtection="1">
      <alignment horizontal="center" vertical="center" wrapText="1"/>
    </xf>
    <xf numFmtId="0" fontId="6" fillId="14" borderId="37" xfId="0" applyFont="1" applyFill="1" applyBorder="1" applyAlignment="1" applyProtection="1">
      <alignment horizontal="center" vertical="center" wrapText="1"/>
    </xf>
    <xf numFmtId="0" fontId="10" fillId="14" borderId="35" xfId="0" applyFont="1" applyFill="1" applyBorder="1" applyAlignment="1" applyProtection="1">
      <alignment horizontal="center" vertical="top" wrapText="1"/>
    </xf>
    <xf numFmtId="0" fontId="10" fillId="14" borderId="15" xfId="0" applyFont="1" applyFill="1" applyBorder="1" applyAlignment="1" applyProtection="1">
      <alignment horizontal="center" vertical="top" wrapText="1"/>
    </xf>
    <xf numFmtId="0" fontId="10" fillId="14" borderId="4" xfId="0" applyFont="1" applyFill="1" applyBorder="1" applyAlignment="1" applyProtection="1">
      <alignment horizontal="center" vertical="top" wrapText="1"/>
    </xf>
    <xf numFmtId="0" fontId="6" fillId="9" borderId="48" xfId="0" applyFont="1" applyFill="1" applyBorder="1" applyAlignment="1" applyProtection="1">
      <alignment horizontal="center"/>
    </xf>
    <xf numFmtId="0" fontId="6" fillId="9" borderId="12" xfId="0" applyFont="1" applyFill="1" applyBorder="1" applyAlignment="1" applyProtection="1">
      <alignment horizontal="center"/>
    </xf>
    <xf numFmtId="0" fontId="6" fillId="9" borderId="13" xfId="0" applyFont="1" applyFill="1" applyBorder="1" applyAlignment="1" applyProtection="1">
      <alignment horizontal="center"/>
    </xf>
    <xf numFmtId="44" fontId="14" fillId="4" borderId="47" xfId="2" applyFont="1" applyFill="1" applyBorder="1" applyAlignment="1" applyProtection="1">
      <alignment horizontal="center"/>
    </xf>
    <xf numFmtId="0" fontId="6" fillId="9" borderId="6" xfId="0" applyFont="1" applyFill="1" applyBorder="1" applyAlignment="1" applyProtection="1">
      <alignment horizontal="center" vertical="center"/>
    </xf>
    <xf numFmtId="0" fontId="6" fillId="9" borderId="0" xfId="0" applyFont="1" applyFill="1" applyBorder="1" applyAlignment="1" applyProtection="1">
      <alignment horizontal="center" vertical="center"/>
    </xf>
    <xf numFmtId="0" fontId="6" fillId="9" borderId="20" xfId="0" applyFont="1" applyFill="1" applyBorder="1" applyAlignment="1" applyProtection="1">
      <alignment horizontal="center" vertical="center"/>
    </xf>
    <xf numFmtId="0" fontId="6" fillId="9" borderId="28" xfId="0" applyFont="1" applyFill="1" applyBorder="1" applyAlignment="1" applyProtection="1">
      <alignment horizontal="left"/>
    </xf>
    <xf numFmtId="0" fontId="7" fillId="9" borderId="28" xfId="0" applyFont="1" applyFill="1" applyBorder="1" applyAlignment="1" applyProtection="1">
      <alignment horizontal="center" vertical="center"/>
    </xf>
    <xf numFmtId="0" fontId="7" fillId="9" borderId="8" xfId="0" applyFont="1" applyFill="1" applyBorder="1" applyAlignment="1" applyProtection="1">
      <alignment horizontal="center" vertical="center"/>
    </xf>
    <xf numFmtId="0" fontId="7" fillId="9" borderId="9" xfId="0" applyFont="1" applyFill="1" applyBorder="1" applyAlignment="1" applyProtection="1">
      <alignment horizontal="center" vertical="center"/>
    </xf>
    <xf numFmtId="0" fontId="22" fillId="9" borderId="14" xfId="0" applyFont="1" applyFill="1" applyBorder="1" applyAlignment="1" applyProtection="1">
      <alignment horizontal="center" vertical="center" wrapText="1"/>
    </xf>
    <xf numFmtId="0" fontId="7" fillId="9" borderId="14" xfId="0" applyFont="1" applyFill="1" applyBorder="1" applyAlignment="1" applyProtection="1">
      <alignment horizontal="center" vertical="center" wrapText="1"/>
    </xf>
    <xf numFmtId="0" fontId="7" fillId="9" borderId="47" xfId="0" applyFont="1" applyFill="1" applyBorder="1" applyAlignment="1" applyProtection="1">
      <alignment horizontal="center" vertical="center" wrapText="1"/>
    </xf>
    <xf numFmtId="0" fontId="7" fillId="9" borderId="42" xfId="0" applyFont="1" applyFill="1" applyBorder="1" applyAlignment="1" applyProtection="1">
      <alignment horizontal="center" vertical="center" wrapText="1"/>
    </xf>
    <xf numFmtId="0" fontId="23" fillId="9" borderId="42" xfId="0" applyFont="1" applyFill="1" applyBorder="1" applyAlignment="1" applyProtection="1">
      <alignment horizontal="center" vertical="center"/>
    </xf>
    <xf numFmtId="0" fontId="7" fillId="9" borderId="6" xfId="0" applyFont="1" applyFill="1" applyBorder="1" applyAlignment="1" applyProtection="1">
      <alignment horizontal="center" vertical="center"/>
    </xf>
    <xf numFmtId="0" fontId="7" fillId="9" borderId="0" xfId="0" applyFont="1" applyFill="1" applyBorder="1" applyAlignment="1" applyProtection="1">
      <alignment horizontal="center" vertical="center"/>
    </xf>
    <xf numFmtId="0" fontId="7" fillId="9" borderId="20" xfId="0" applyFont="1" applyFill="1" applyBorder="1" applyAlignment="1" applyProtection="1">
      <alignment horizontal="center" vertical="center"/>
    </xf>
    <xf numFmtId="0" fontId="6" fillId="0" borderId="14" xfId="0" applyFont="1" applyBorder="1" applyAlignment="1" applyProtection="1">
      <alignment horizontal="center"/>
      <protection locked="0"/>
    </xf>
    <xf numFmtId="0" fontId="6" fillId="4" borderId="14" xfId="0" applyFont="1" applyFill="1" applyBorder="1" applyAlignment="1" applyProtection="1">
      <alignment horizontal="center"/>
    </xf>
    <xf numFmtId="8" fontId="46" fillId="4" borderId="14" xfId="2" applyNumberFormat="1" applyFont="1" applyFill="1" applyBorder="1" applyAlignment="1" applyProtection="1">
      <alignment horizontal="center"/>
    </xf>
    <xf numFmtId="44" fontId="46" fillId="4" borderId="14" xfId="2" applyFont="1" applyFill="1" applyBorder="1" applyAlignment="1" applyProtection="1">
      <alignment horizontal="center"/>
    </xf>
    <xf numFmtId="44" fontId="20" fillId="4" borderId="14" xfId="0" applyNumberFormat="1" applyFont="1" applyFill="1" applyBorder="1" applyAlignment="1" applyProtection="1">
      <alignment horizontal="center"/>
    </xf>
    <xf numFmtId="0" fontId="20" fillId="4" borderId="14" xfId="0" applyFont="1" applyFill="1" applyBorder="1" applyAlignment="1" applyProtection="1">
      <alignment horizontal="center"/>
    </xf>
    <xf numFmtId="0" fontId="20" fillId="4" borderId="47" xfId="0" applyFont="1" applyFill="1" applyBorder="1" applyAlignment="1" applyProtection="1">
      <alignment horizontal="center"/>
    </xf>
    <xf numFmtId="0" fontId="6" fillId="4" borderId="7" xfId="0" applyNumberFormat="1" applyFont="1" applyFill="1" applyBorder="1" applyAlignment="1" applyProtection="1">
      <alignment horizontal="center"/>
    </xf>
    <xf numFmtId="0" fontId="6" fillId="4" borderId="8" xfId="0" applyNumberFormat="1" applyFont="1" applyFill="1" applyBorder="1" applyAlignment="1" applyProtection="1">
      <alignment horizontal="center"/>
    </xf>
    <xf numFmtId="0" fontId="6" fillId="4" borderId="9" xfId="0" applyNumberFormat="1" applyFont="1" applyFill="1" applyBorder="1" applyAlignment="1" applyProtection="1">
      <alignment horizontal="center"/>
    </xf>
    <xf numFmtId="44" fontId="6" fillId="6" borderId="7" xfId="2" applyFont="1" applyFill="1" applyBorder="1" applyAlignment="1" applyProtection="1">
      <alignment horizontal="center"/>
    </xf>
    <xf numFmtId="44" fontId="6" fillId="6" borderId="9" xfId="2" applyFont="1" applyFill="1" applyBorder="1" applyAlignment="1" applyProtection="1">
      <alignment horizontal="center"/>
    </xf>
    <xf numFmtId="44" fontId="6" fillId="4" borderId="7" xfId="2" applyFont="1" applyFill="1" applyBorder="1" applyAlignment="1" applyProtection="1">
      <alignment horizontal="center"/>
    </xf>
    <xf numFmtId="44" fontId="6" fillId="4" borderId="8" xfId="2" applyFont="1" applyFill="1" applyBorder="1" applyAlignment="1" applyProtection="1">
      <alignment horizontal="center"/>
    </xf>
    <xf numFmtId="44" fontId="6" fillId="4" borderId="29" xfId="2" applyFont="1" applyFill="1" applyBorder="1" applyAlignment="1" applyProtection="1">
      <alignment horizontal="center"/>
    </xf>
    <xf numFmtId="44" fontId="10" fillId="4" borderId="14" xfId="2" applyFont="1" applyFill="1" applyBorder="1" applyAlignment="1" applyProtection="1">
      <alignment horizontal="center"/>
    </xf>
    <xf numFmtId="44" fontId="10" fillId="4" borderId="47" xfId="2" applyFont="1" applyFill="1" applyBorder="1" applyAlignment="1" applyProtection="1">
      <alignment horizontal="center"/>
    </xf>
    <xf numFmtId="0" fontId="27" fillId="9" borderId="49" xfId="0" applyFont="1" applyFill="1" applyBorder="1" applyAlignment="1" applyProtection="1">
      <alignment horizontal="left"/>
    </xf>
    <xf numFmtId="0" fontId="27" fillId="9" borderId="39" xfId="0" applyFont="1" applyFill="1" applyBorder="1" applyAlignment="1" applyProtection="1">
      <alignment horizontal="left"/>
    </xf>
    <xf numFmtId="0" fontId="27" fillId="9" borderId="40" xfId="0" applyFont="1" applyFill="1" applyBorder="1" applyAlignment="1" applyProtection="1">
      <alignment horizontal="left"/>
    </xf>
    <xf numFmtId="44" fontId="2" fillId="4" borderId="38" xfId="2" applyFont="1" applyFill="1" applyBorder="1" applyAlignment="1" applyProtection="1">
      <alignment horizontal="left"/>
    </xf>
    <xf numFmtId="44" fontId="2" fillId="4" borderId="39" xfId="2" applyFont="1" applyFill="1" applyBorder="1" applyAlignment="1" applyProtection="1">
      <alignment horizontal="left"/>
    </xf>
    <xf numFmtId="44" fontId="2" fillId="4" borderId="41" xfId="2" applyFont="1" applyFill="1" applyBorder="1" applyAlignment="1" applyProtection="1">
      <alignment horizontal="left"/>
    </xf>
    <xf numFmtId="0" fontId="6" fillId="9" borderId="28" xfId="0" applyFont="1" applyFill="1" applyBorder="1" applyAlignment="1" applyProtection="1">
      <alignment horizontal="center" wrapText="1"/>
    </xf>
    <xf numFmtId="0" fontId="0" fillId="9" borderId="8" xfId="0" applyFill="1" applyBorder="1" applyProtection="1"/>
    <xf numFmtId="0" fontId="0" fillId="9" borderId="9" xfId="0" applyFill="1" applyBorder="1" applyProtection="1"/>
    <xf numFmtId="49" fontId="6" fillId="0" borderId="7" xfId="0" applyNumberFormat="1" applyFont="1" applyBorder="1" applyAlignment="1" applyProtection="1">
      <alignment horizontal="center"/>
      <protection locked="0"/>
    </xf>
    <xf numFmtId="49" fontId="6" fillId="0" borderId="8" xfId="0" applyNumberFormat="1" applyFont="1" applyBorder="1" applyAlignment="1" applyProtection="1">
      <alignment horizontal="center"/>
      <protection locked="0"/>
    </xf>
    <xf numFmtId="49" fontId="6" fillId="0" borderId="9" xfId="0" applyNumberFormat="1" applyFont="1" applyBorder="1" applyAlignment="1" applyProtection="1">
      <alignment horizontal="center"/>
      <protection locked="0"/>
    </xf>
    <xf numFmtId="0" fontId="6" fillId="13" borderId="28" xfId="0" applyFont="1" applyFill="1" applyBorder="1" applyAlignment="1" applyProtection="1">
      <alignment horizontal="left"/>
    </xf>
    <xf numFmtId="0" fontId="0" fillId="0" borderId="8" xfId="0" applyBorder="1" applyProtection="1"/>
    <xf numFmtId="0" fontId="0" fillId="0" borderId="9" xfId="0" applyBorder="1" applyProtection="1"/>
    <xf numFmtId="0" fontId="6" fillId="9" borderId="46" xfId="0" applyFont="1" applyFill="1" applyBorder="1" applyAlignment="1" applyProtection="1">
      <alignment horizontal="center" vertical="center"/>
    </xf>
    <xf numFmtId="0" fontId="6" fillId="9" borderId="42" xfId="0" applyFont="1" applyFill="1" applyBorder="1" applyAlignment="1" applyProtection="1">
      <alignment horizontal="center" vertical="center"/>
    </xf>
    <xf numFmtId="0" fontId="6" fillId="0" borderId="28" xfId="0" applyFont="1" applyFill="1" applyBorder="1" applyAlignment="1" applyProtection="1">
      <alignment horizontal="center"/>
      <protection locked="0"/>
    </xf>
    <xf numFmtId="44" fontId="6" fillId="4" borderId="9" xfId="2" applyFont="1" applyFill="1" applyBorder="1" applyAlignment="1" applyProtection="1">
      <alignment horizontal="center"/>
    </xf>
    <xf numFmtId="44" fontId="6" fillId="0" borderId="7" xfId="2" applyFont="1" applyBorder="1" applyAlignment="1" applyProtection="1">
      <alignment horizontal="center"/>
      <protection locked="0"/>
    </xf>
    <xf numFmtId="44" fontId="6" fillId="0" borderId="8" xfId="2" applyFont="1" applyBorder="1" applyAlignment="1" applyProtection="1">
      <alignment horizontal="center"/>
      <protection locked="0"/>
    </xf>
    <xf numFmtId="44" fontId="6" fillId="0" borderId="29" xfId="2" applyFont="1" applyBorder="1" applyAlignment="1" applyProtection="1">
      <alignment horizontal="center"/>
      <protection locked="0"/>
    </xf>
    <xf numFmtId="0" fontId="6" fillId="0" borderId="28" xfId="0" applyFont="1" applyBorder="1" applyAlignment="1" applyProtection="1">
      <alignment horizontal="center"/>
      <protection locked="0"/>
    </xf>
    <xf numFmtId="0" fontId="6" fillId="0" borderId="8" xfId="0" applyFont="1" applyBorder="1" applyAlignment="1" applyProtection="1">
      <alignment horizontal="center"/>
      <protection locked="0"/>
    </xf>
    <xf numFmtId="0" fontId="6" fillId="0" borderId="9" xfId="0" applyFont="1" applyBorder="1" applyAlignment="1" applyProtection="1">
      <alignment horizontal="center"/>
      <protection locked="0"/>
    </xf>
    <xf numFmtId="0" fontId="13" fillId="8" borderId="11" xfId="0" applyFont="1" applyFill="1" applyBorder="1" applyAlignment="1" applyProtection="1">
      <alignment horizontal="center" wrapText="1"/>
      <protection locked="0"/>
    </xf>
    <xf numFmtId="0" fontId="13" fillId="8" borderId="12" xfId="0" applyFont="1" applyFill="1" applyBorder="1" applyAlignment="1" applyProtection="1">
      <alignment horizontal="center" wrapText="1"/>
      <protection locked="0"/>
    </xf>
    <xf numFmtId="0" fontId="13" fillId="8" borderId="13" xfId="0" applyFont="1" applyFill="1" applyBorder="1" applyAlignment="1" applyProtection="1">
      <alignment horizontal="center" wrapText="1"/>
      <protection locked="0"/>
    </xf>
    <xf numFmtId="0" fontId="13" fillId="8" borderId="21" xfId="0" applyFont="1" applyFill="1" applyBorder="1" applyAlignment="1" applyProtection="1">
      <alignment horizontal="center" wrapText="1"/>
      <protection locked="0"/>
    </xf>
    <xf numFmtId="0" fontId="13" fillId="8" borderId="0" xfId="0" applyFont="1" applyFill="1" applyBorder="1" applyAlignment="1" applyProtection="1">
      <alignment horizontal="center" wrapText="1"/>
      <protection locked="0"/>
    </xf>
    <xf numFmtId="0" fontId="13" fillId="8" borderId="20" xfId="0" applyFont="1" applyFill="1" applyBorder="1" applyAlignment="1" applyProtection="1">
      <alignment horizontal="center" wrapText="1"/>
      <protection locked="0"/>
    </xf>
    <xf numFmtId="0" fontId="13" fillId="8" borderId="5" xfId="0" applyFont="1" applyFill="1" applyBorder="1" applyAlignment="1" applyProtection="1">
      <alignment horizontal="center" wrapText="1"/>
      <protection locked="0"/>
    </xf>
    <xf numFmtId="0" fontId="13" fillId="8" borderId="15" xfId="0" applyFont="1" applyFill="1" applyBorder="1" applyAlignment="1" applyProtection="1">
      <alignment horizontal="center" wrapText="1"/>
      <protection locked="0"/>
    </xf>
    <xf numFmtId="0" fontId="13" fillId="8" borderId="4" xfId="0" applyFont="1" applyFill="1" applyBorder="1" applyAlignment="1" applyProtection="1">
      <alignment horizontal="center" wrapText="1"/>
      <protection locked="0"/>
    </xf>
    <xf numFmtId="0" fontId="17" fillId="9" borderId="15" xfId="0" applyFont="1" applyFill="1" applyBorder="1" applyAlignment="1" applyProtection="1">
      <alignment horizontal="center" wrapText="1"/>
    </xf>
    <xf numFmtId="0" fontId="15" fillId="9" borderId="35" xfId="0" applyFont="1" applyFill="1" applyBorder="1" applyAlignment="1" applyProtection="1">
      <alignment horizontal="center" vertical="center"/>
    </xf>
    <xf numFmtId="0" fontId="15" fillId="9" borderId="15" xfId="0" applyFont="1" applyFill="1" applyBorder="1" applyAlignment="1" applyProtection="1">
      <alignment horizontal="center" vertical="center"/>
    </xf>
    <xf numFmtId="0" fontId="15" fillId="9" borderId="37" xfId="0" applyFont="1" applyFill="1" applyBorder="1" applyAlignment="1" applyProtection="1">
      <alignment horizontal="center" vertical="center"/>
    </xf>
    <xf numFmtId="0" fontId="7" fillId="9" borderId="33" xfId="0" applyFont="1" applyFill="1" applyBorder="1" applyAlignment="1" applyProtection="1">
      <alignment horizontal="center" vertical="center" textRotation="90" wrapText="1"/>
    </xf>
    <xf numFmtId="0" fontId="7" fillId="9" borderId="19" xfId="0" applyFont="1" applyFill="1" applyBorder="1" applyAlignment="1" applyProtection="1">
      <alignment horizontal="center" vertical="center" textRotation="90" wrapText="1"/>
    </xf>
    <xf numFmtId="0" fontId="7" fillId="9" borderId="11" xfId="0" applyFont="1" applyFill="1" applyBorder="1" applyAlignment="1" applyProtection="1">
      <alignment horizontal="center" vertical="center" wrapText="1"/>
    </xf>
    <xf numFmtId="0" fontId="7" fillId="9" borderId="13" xfId="0" applyFont="1" applyFill="1" applyBorder="1" applyAlignment="1" applyProtection="1">
      <alignment horizontal="center" vertical="center" wrapText="1"/>
    </xf>
    <xf numFmtId="0" fontId="7" fillId="9" borderId="21" xfId="0" applyFont="1" applyFill="1" applyBorder="1" applyAlignment="1" applyProtection="1">
      <alignment horizontal="center" vertical="center" wrapText="1"/>
    </xf>
    <xf numFmtId="0" fontId="7" fillId="9" borderId="20" xfId="0" applyFont="1" applyFill="1" applyBorder="1" applyAlignment="1" applyProtection="1">
      <alignment horizontal="center" vertical="center" wrapText="1"/>
    </xf>
    <xf numFmtId="0" fontId="7" fillId="9" borderId="5" xfId="0" applyFont="1" applyFill="1" applyBorder="1" applyAlignment="1" applyProtection="1">
      <alignment horizontal="center" vertical="center" wrapText="1"/>
    </xf>
    <xf numFmtId="0" fontId="7" fillId="9" borderId="4" xfId="0" applyFont="1" applyFill="1" applyBorder="1" applyAlignment="1" applyProtection="1">
      <alignment horizontal="center" vertical="center" wrapText="1"/>
    </xf>
    <xf numFmtId="0" fontId="7" fillId="9" borderId="11" xfId="0" applyFont="1" applyFill="1" applyBorder="1" applyAlignment="1" applyProtection="1">
      <alignment horizontal="center" vertical="center"/>
    </xf>
    <xf numFmtId="0" fontId="7" fillId="9" borderId="12" xfId="0" applyFont="1" applyFill="1" applyBorder="1" applyAlignment="1" applyProtection="1">
      <alignment horizontal="center" vertical="center"/>
    </xf>
    <xf numFmtId="0" fontId="7" fillId="9" borderId="13" xfId="0" applyFont="1" applyFill="1" applyBorder="1" applyAlignment="1" applyProtection="1">
      <alignment horizontal="center" vertical="center"/>
    </xf>
    <xf numFmtId="0" fontId="7" fillId="9" borderId="21" xfId="0" applyFont="1" applyFill="1" applyBorder="1" applyAlignment="1" applyProtection="1">
      <alignment horizontal="center" vertical="center"/>
    </xf>
    <xf numFmtId="0" fontId="7" fillId="9" borderId="12" xfId="0" applyFont="1" applyFill="1" applyBorder="1" applyAlignment="1" applyProtection="1">
      <alignment horizontal="center" vertical="center" wrapText="1"/>
    </xf>
    <xf numFmtId="0" fontId="7" fillId="9" borderId="0" xfId="0" applyFont="1" applyFill="1" applyBorder="1" applyAlignment="1" applyProtection="1">
      <alignment horizontal="center" vertical="center" wrapText="1"/>
    </xf>
    <xf numFmtId="0" fontId="6" fillId="9" borderId="21" xfId="0" applyFont="1" applyFill="1" applyBorder="1" applyAlignment="1" applyProtection="1">
      <alignment horizontal="center" vertical="center" wrapText="1"/>
    </xf>
    <xf numFmtId="0" fontId="6" fillId="9" borderId="20" xfId="0" applyFont="1" applyFill="1" applyBorder="1" applyAlignment="1" applyProtection="1">
      <alignment horizontal="center" vertical="center" wrapText="1"/>
    </xf>
    <xf numFmtId="0" fontId="6" fillId="9" borderId="11" xfId="0" applyFont="1" applyFill="1" applyBorder="1" applyAlignment="1" applyProtection="1">
      <alignment horizontal="center" vertical="center"/>
    </xf>
    <xf numFmtId="0" fontId="7" fillId="9" borderId="7" xfId="0" applyFont="1" applyFill="1" applyBorder="1" applyAlignment="1" applyProtection="1">
      <alignment horizontal="center" vertical="center" wrapText="1"/>
    </xf>
    <xf numFmtId="0" fontId="7" fillId="9" borderId="8" xfId="0" applyFont="1" applyFill="1" applyBorder="1" applyAlignment="1" applyProtection="1">
      <alignment horizontal="center" vertical="center" wrapText="1"/>
    </xf>
    <xf numFmtId="0" fontId="7" fillId="9" borderId="29" xfId="0" applyFont="1" applyFill="1" applyBorder="1" applyAlignment="1" applyProtection="1">
      <alignment horizontal="center" vertical="center" wrapText="1"/>
    </xf>
    <xf numFmtId="0" fontId="17" fillId="9" borderId="11" xfId="0" applyFont="1" applyFill="1" applyBorder="1" applyAlignment="1" applyProtection="1">
      <alignment horizontal="center" vertical="center" wrapText="1"/>
    </xf>
    <xf numFmtId="0" fontId="17" fillId="9" borderId="12" xfId="0" applyFont="1" applyFill="1" applyBorder="1" applyAlignment="1" applyProtection="1">
      <alignment horizontal="center" vertical="center" wrapText="1"/>
    </xf>
    <xf numFmtId="0" fontId="17" fillId="9" borderId="13" xfId="0" applyFont="1" applyFill="1" applyBorder="1" applyAlignment="1" applyProtection="1">
      <alignment horizontal="center" vertical="center" wrapText="1"/>
    </xf>
    <xf numFmtId="0" fontId="17" fillId="9" borderId="21" xfId="0" applyFont="1" applyFill="1" applyBorder="1" applyAlignment="1" applyProtection="1">
      <alignment horizontal="center" vertical="center" wrapText="1"/>
    </xf>
    <xf numFmtId="0" fontId="17" fillId="9" borderId="0" xfId="0" applyFont="1" applyFill="1" applyBorder="1" applyAlignment="1" applyProtection="1">
      <alignment horizontal="center" vertical="center" wrapText="1"/>
    </xf>
    <xf numFmtId="0" fontId="17" fillId="9" borderId="20" xfId="0" applyFont="1" applyFill="1" applyBorder="1" applyAlignment="1" applyProtection="1">
      <alignment horizontal="center" vertical="center" wrapText="1"/>
    </xf>
    <xf numFmtId="0" fontId="10" fillId="9" borderId="7" xfId="0" applyFont="1" applyFill="1" applyBorder="1" applyAlignment="1" applyProtection="1">
      <alignment horizontal="center" vertical="center" wrapText="1"/>
    </xf>
    <xf numFmtId="0" fontId="10" fillId="9" borderId="9" xfId="0" applyFont="1" applyFill="1" applyBorder="1" applyAlignment="1" applyProtection="1">
      <alignment horizontal="center" vertical="center" wrapText="1"/>
    </xf>
    <xf numFmtId="0" fontId="6" fillId="9" borderId="7" xfId="0" applyNumberFormat="1" applyFont="1" applyFill="1" applyBorder="1" applyAlignment="1" applyProtection="1">
      <alignment horizontal="left"/>
    </xf>
    <xf numFmtId="0" fontId="6" fillId="9" borderId="8" xfId="0" applyNumberFormat="1" applyFont="1" applyFill="1" applyBorder="1" applyAlignment="1" applyProtection="1">
      <alignment horizontal="left"/>
    </xf>
    <xf numFmtId="0" fontId="6" fillId="9" borderId="9" xfId="0" applyNumberFormat="1" applyFont="1" applyFill="1" applyBorder="1" applyAlignment="1" applyProtection="1">
      <alignment horizontal="left"/>
    </xf>
    <xf numFmtId="0" fontId="23" fillId="0" borderId="7" xfId="0" applyFont="1" applyFill="1" applyBorder="1" applyAlignment="1" applyProtection="1">
      <alignment horizontal="center" vertical="center"/>
      <protection locked="0"/>
    </xf>
    <xf numFmtId="0" fontId="23" fillId="0" borderId="8" xfId="0" applyFont="1" applyFill="1" applyBorder="1" applyAlignment="1" applyProtection="1">
      <alignment horizontal="center" vertical="center"/>
      <protection locked="0"/>
    </xf>
    <xf numFmtId="0" fontId="23" fillId="0" borderId="9" xfId="0" applyFont="1" applyFill="1" applyBorder="1" applyAlignment="1" applyProtection="1">
      <alignment horizontal="center" vertical="center"/>
      <protection locked="0"/>
    </xf>
    <xf numFmtId="0" fontId="0" fillId="0" borderId="0" xfId="0" applyAlignment="1" applyProtection="1">
      <alignment horizontal="center" wrapText="1"/>
    </xf>
    <xf numFmtId="0" fontId="22" fillId="9" borderId="7" xfId="0" applyFont="1" applyFill="1" applyBorder="1" applyAlignment="1" applyProtection="1">
      <alignment horizontal="center" vertical="center" wrapText="1"/>
    </xf>
    <xf numFmtId="0" fontId="22" fillId="9" borderId="9" xfId="0" applyFont="1" applyFill="1" applyBorder="1" applyAlignment="1" applyProtection="1">
      <alignment horizontal="center" vertical="center" wrapText="1"/>
    </xf>
    <xf numFmtId="0" fontId="7" fillId="9" borderId="9" xfId="0" applyFont="1" applyFill="1" applyBorder="1" applyAlignment="1" applyProtection="1">
      <alignment horizontal="center" vertical="center" wrapText="1"/>
    </xf>
    <xf numFmtId="0" fontId="22" fillId="9" borderId="8" xfId="0" applyFont="1" applyFill="1" applyBorder="1" applyAlignment="1" applyProtection="1">
      <alignment horizontal="center" vertical="center" wrapText="1"/>
    </xf>
    <xf numFmtId="14" fontId="7" fillId="0" borderId="7" xfId="0" applyNumberFormat="1" applyFont="1" applyBorder="1" applyAlignment="1" applyProtection="1">
      <alignment horizontal="center" vertical="center" shrinkToFit="1"/>
      <protection locked="0"/>
    </xf>
    <xf numFmtId="14" fontId="7" fillId="0" borderId="9" xfId="0" applyNumberFormat="1" applyFont="1" applyBorder="1" applyAlignment="1" applyProtection="1">
      <alignment horizontal="center" vertical="center" shrinkToFit="1"/>
      <protection locked="0"/>
    </xf>
    <xf numFmtId="14" fontId="23" fillId="0" borderId="7" xfId="0" applyNumberFormat="1" applyFont="1" applyBorder="1" applyAlignment="1" applyProtection="1">
      <alignment horizontal="left" vertical="center" wrapText="1" shrinkToFit="1"/>
      <protection locked="0"/>
    </xf>
    <xf numFmtId="14" fontId="23" fillId="0" borderId="8" xfId="0" applyNumberFormat="1" applyFont="1" applyBorder="1" applyAlignment="1" applyProtection="1">
      <alignment horizontal="left" vertical="center" wrapText="1" shrinkToFit="1"/>
      <protection locked="0"/>
    </xf>
    <xf numFmtId="14" fontId="23" fillId="0" borderId="9" xfId="0" applyNumberFormat="1" applyFont="1" applyBorder="1" applyAlignment="1" applyProtection="1">
      <alignment horizontal="left" vertical="center" wrapText="1" shrinkToFit="1"/>
      <protection locked="0"/>
    </xf>
    <xf numFmtId="49" fontId="46" fillId="0" borderId="7" xfId="2" applyNumberFormat="1" applyFont="1" applyFill="1" applyBorder="1" applyAlignment="1" applyProtection="1">
      <alignment horizontal="left" vertical="center" wrapText="1"/>
      <protection locked="0"/>
    </xf>
    <xf numFmtId="49" fontId="46" fillId="0" borderId="8" xfId="2" applyNumberFormat="1" applyFont="1" applyFill="1" applyBorder="1" applyAlignment="1" applyProtection="1">
      <alignment horizontal="left" vertical="center" wrapText="1"/>
      <protection locked="0"/>
    </xf>
    <xf numFmtId="49" fontId="46" fillId="0" borderId="9" xfId="2" applyNumberFormat="1" applyFont="1" applyFill="1" applyBorder="1" applyAlignment="1" applyProtection="1">
      <alignment horizontal="left" vertical="center" wrapText="1"/>
      <protection locked="0"/>
    </xf>
    <xf numFmtId="49" fontId="14" fillId="0" borderId="7" xfId="0" applyNumberFormat="1" applyFont="1" applyBorder="1" applyAlignment="1" applyProtection="1">
      <alignment horizontal="left"/>
      <protection locked="0"/>
    </xf>
    <xf numFmtId="49" fontId="14" fillId="0" borderId="9" xfId="0" applyNumberFormat="1" applyFont="1" applyBorder="1" applyAlignment="1" applyProtection="1">
      <alignment horizontal="left"/>
      <protection locked="0"/>
    </xf>
    <xf numFmtId="2" fontId="6" fillId="7" borderId="14" xfId="0" applyNumberFormat="1" applyFont="1" applyFill="1" applyBorder="1" applyAlignment="1" applyProtection="1">
      <alignment horizontal="right"/>
      <protection locked="0"/>
    </xf>
    <xf numFmtId="0" fontId="7" fillId="9" borderId="7" xfId="0" applyFont="1" applyFill="1" applyBorder="1" applyAlignment="1" applyProtection="1">
      <alignment horizontal="center" vertical="center"/>
    </xf>
    <xf numFmtId="0" fontId="7" fillId="10" borderId="7" xfId="0" applyFont="1" applyFill="1" applyBorder="1" applyAlignment="1" applyProtection="1">
      <alignment horizontal="center" vertical="center" wrapText="1"/>
    </xf>
    <xf numFmtId="0" fontId="7" fillId="10" borderId="8" xfId="0" applyFont="1" applyFill="1" applyBorder="1" applyAlignment="1" applyProtection="1">
      <alignment horizontal="center" vertical="center" wrapText="1"/>
    </xf>
    <xf numFmtId="0" fontId="7" fillId="10" borderId="9" xfId="0" applyFont="1" applyFill="1" applyBorder="1" applyAlignment="1" applyProtection="1">
      <alignment horizontal="center" vertical="center" wrapText="1"/>
    </xf>
    <xf numFmtId="0" fontId="17" fillId="9" borderId="7" xfId="0" applyFont="1" applyFill="1" applyBorder="1" applyAlignment="1" applyProtection="1">
      <alignment horizontal="center" vertical="center" wrapText="1"/>
    </xf>
    <xf numFmtId="0" fontId="17" fillId="9" borderId="8" xfId="0" applyFont="1" applyFill="1" applyBorder="1" applyAlignment="1" applyProtection="1">
      <alignment horizontal="center" vertical="center" wrapText="1"/>
    </xf>
    <xf numFmtId="0" fontId="17" fillId="9" borderId="9" xfId="0" applyFont="1" applyFill="1" applyBorder="1" applyAlignment="1" applyProtection="1">
      <alignment horizontal="center" vertical="center" wrapText="1"/>
    </xf>
    <xf numFmtId="2" fontId="14" fillId="7" borderId="14" xfId="0" applyNumberFormat="1" applyFont="1" applyFill="1" applyBorder="1" applyAlignment="1" applyProtection="1">
      <alignment horizontal="right"/>
      <protection locked="0"/>
    </xf>
    <xf numFmtId="2" fontId="14" fillId="7" borderId="14" xfId="2" applyNumberFormat="1" applyFont="1" applyFill="1" applyBorder="1" applyAlignment="1" applyProtection="1">
      <alignment horizontal="right"/>
      <protection locked="0"/>
    </xf>
    <xf numFmtId="2" fontId="14" fillId="11" borderId="14" xfId="0" applyNumberFormat="1" applyFont="1" applyFill="1" applyBorder="1" applyAlignment="1" applyProtection="1">
      <alignment horizontal="right"/>
      <protection locked="0"/>
    </xf>
    <xf numFmtId="2" fontId="6" fillId="11" borderId="14" xfId="2" applyNumberFormat="1" applyFont="1" applyFill="1" applyBorder="1" applyAlignment="1" applyProtection="1">
      <alignment horizontal="right"/>
      <protection locked="0"/>
    </xf>
    <xf numFmtId="2" fontId="6" fillId="11" borderId="47" xfId="2" applyNumberFormat="1" applyFont="1" applyFill="1" applyBorder="1" applyAlignment="1" applyProtection="1">
      <alignment horizontal="right"/>
      <protection locked="0"/>
    </xf>
    <xf numFmtId="0" fontId="10" fillId="9" borderId="8" xfId="0" applyFont="1" applyFill="1" applyBorder="1" applyAlignment="1" applyProtection="1">
      <alignment horizontal="center" vertical="center" wrapText="1"/>
    </xf>
    <xf numFmtId="0" fontId="22" fillId="9" borderId="11" xfId="0" applyFont="1" applyFill="1" applyBorder="1" applyAlignment="1" applyProtection="1">
      <alignment horizontal="center" vertical="center" wrapText="1"/>
    </xf>
    <xf numFmtId="0" fontId="22" fillId="9" borderId="13"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wrapText="1"/>
    </xf>
    <xf numFmtId="0" fontId="22" fillId="9" borderId="20" xfId="0" applyFont="1" applyFill="1" applyBorder="1" applyAlignment="1" applyProtection="1">
      <alignment horizontal="center" vertical="center" wrapText="1"/>
    </xf>
    <xf numFmtId="0" fontId="22" fillId="9" borderId="12" xfId="0" applyFont="1" applyFill="1" applyBorder="1" applyAlignment="1" applyProtection="1">
      <alignment horizontal="center" vertical="center" wrapText="1"/>
    </xf>
    <xf numFmtId="0" fontId="22" fillId="9" borderId="0" xfId="0" applyFont="1" applyFill="1" applyBorder="1" applyAlignment="1" applyProtection="1">
      <alignment horizontal="center" vertical="center" wrapText="1"/>
    </xf>
    <xf numFmtId="0" fontId="22" fillId="9" borderId="36" xfId="0" applyFont="1" applyFill="1" applyBorder="1" applyAlignment="1" applyProtection="1">
      <alignment horizontal="center" vertical="center" wrapText="1"/>
    </xf>
    <xf numFmtId="49" fontId="14" fillId="0" borderId="14" xfId="0" applyNumberFormat="1" applyFont="1" applyBorder="1" applyAlignment="1" applyProtection="1">
      <alignment horizontal="left"/>
      <protection locked="0"/>
    </xf>
    <xf numFmtId="2" fontId="6" fillId="7" borderId="12" xfId="0" applyNumberFormat="1" applyFont="1" applyFill="1" applyBorder="1" applyAlignment="1" applyProtection="1">
      <alignment horizontal="right"/>
      <protection locked="0"/>
    </xf>
    <xf numFmtId="2" fontId="6" fillId="11" borderId="14" xfId="2" applyNumberFormat="1" applyFont="1" applyFill="1" applyBorder="1" applyAlignment="1" applyProtection="1">
      <alignment horizontal="right"/>
    </xf>
    <xf numFmtId="2" fontId="6" fillId="11" borderId="47" xfId="2" applyNumberFormat="1" applyFont="1" applyFill="1" applyBorder="1" applyAlignment="1" applyProtection="1">
      <alignment horizontal="right"/>
    </xf>
    <xf numFmtId="0" fontId="13" fillId="9" borderId="0" xfId="0" applyFont="1" applyFill="1" applyBorder="1" applyAlignment="1" applyProtection="1">
      <alignment horizontal="center"/>
    </xf>
    <xf numFmtId="2" fontId="6" fillId="9" borderId="7" xfId="0" applyNumberFormat="1" applyFont="1" applyFill="1" applyBorder="1" applyAlignment="1" applyProtection="1">
      <alignment horizontal="center"/>
    </xf>
    <xf numFmtId="2" fontId="6" fillId="9" borderId="8" xfId="0" applyNumberFormat="1" applyFont="1" applyFill="1" applyBorder="1" applyAlignment="1" applyProtection="1">
      <alignment horizontal="center"/>
    </xf>
    <xf numFmtId="2" fontId="6" fillId="9" borderId="29" xfId="0" applyNumberFormat="1" applyFont="1" applyFill="1" applyBorder="1" applyAlignment="1" applyProtection="1">
      <alignment horizontal="center"/>
    </xf>
    <xf numFmtId="2" fontId="6" fillId="7" borderId="14" xfId="0" applyNumberFormat="1" applyFont="1" applyFill="1" applyBorder="1" applyAlignment="1" applyProtection="1">
      <alignment horizontal="right"/>
    </xf>
    <xf numFmtId="2" fontId="14" fillId="7" borderId="14" xfId="0" applyNumberFormat="1" applyFont="1" applyFill="1" applyBorder="1" applyAlignment="1" applyProtection="1">
      <alignment horizontal="right"/>
    </xf>
    <xf numFmtId="2" fontId="14" fillId="11" borderId="14" xfId="0" applyNumberFormat="1" applyFont="1" applyFill="1" applyBorder="1" applyAlignment="1" applyProtection="1">
      <alignment horizontal="right"/>
    </xf>
    <xf numFmtId="0" fontId="10" fillId="9" borderId="0" xfId="0" applyFont="1" applyFill="1" applyBorder="1" applyAlignment="1" applyProtection="1">
      <alignment horizontal="left" vertical="center" wrapText="1"/>
    </xf>
    <xf numFmtId="0" fontId="15" fillId="9" borderId="0" xfId="0" applyFont="1" applyFill="1" applyBorder="1" applyAlignment="1" applyProtection="1">
      <alignment horizontal="center" vertical="center" wrapText="1"/>
    </xf>
    <xf numFmtId="0" fontId="21" fillId="9" borderId="31" xfId="0" applyFont="1" applyFill="1" applyBorder="1" applyAlignment="1" applyProtection="1">
      <alignment horizontal="center" vertical="center"/>
      <protection locked="0"/>
    </xf>
    <xf numFmtId="0" fontId="0" fillId="9" borderId="6" xfId="0" applyFill="1" applyBorder="1" applyAlignment="1">
      <alignment horizontal="left"/>
    </xf>
    <xf numFmtId="0" fontId="0" fillId="9" borderId="0" xfId="0" applyFill="1" applyBorder="1" applyAlignment="1">
      <alignment horizontal="left"/>
    </xf>
    <xf numFmtId="49" fontId="0" fillId="9" borderId="14" xfId="0" applyNumberFormat="1" applyFill="1" applyBorder="1" applyAlignment="1">
      <alignment horizontal="center"/>
    </xf>
    <xf numFmtId="0" fontId="0" fillId="9" borderId="14" xfId="0" applyNumberFormat="1" applyFill="1" applyBorder="1" applyAlignment="1">
      <alignment horizontal="center"/>
    </xf>
    <xf numFmtId="0" fontId="0" fillId="0" borderId="17" xfId="0" applyBorder="1" applyAlignment="1">
      <alignment horizontal="center"/>
    </xf>
    <xf numFmtId="0" fontId="13" fillId="11" borderId="15" xfId="0" applyFont="1" applyFill="1" applyBorder="1" applyAlignment="1" applyProtection="1">
      <alignment horizontal="left"/>
    </xf>
    <xf numFmtId="0" fontId="13" fillId="11" borderId="4" xfId="0" applyFont="1" applyFill="1" applyBorder="1" applyAlignment="1" applyProtection="1">
      <alignment horizontal="left"/>
    </xf>
    <xf numFmtId="0" fontId="19" fillId="11" borderId="0" xfId="0" applyFont="1" applyFill="1" applyBorder="1" applyAlignment="1" applyProtection="1">
      <alignment horizontal="left" vertical="top" wrapText="1"/>
    </xf>
    <xf numFmtId="0" fontId="19" fillId="11" borderId="20" xfId="0" applyFont="1" applyFill="1" applyBorder="1" applyAlignment="1" applyProtection="1">
      <alignment horizontal="left" vertical="top" wrapText="1"/>
    </xf>
    <xf numFmtId="0" fontId="30" fillId="11" borderId="0" xfId="0" applyFont="1" applyFill="1" applyAlignment="1" applyProtection="1">
      <alignment horizontal="left"/>
    </xf>
    <xf numFmtId="0" fontId="30" fillId="11" borderId="20" xfId="0" applyFont="1" applyFill="1" applyBorder="1" applyAlignment="1" applyProtection="1">
      <alignment horizontal="left"/>
    </xf>
    <xf numFmtId="0" fontId="19" fillId="11" borderId="0" xfId="0" applyFont="1" applyFill="1" applyBorder="1" applyAlignment="1" applyProtection="1">
      <alignment horizontal="left" vertical="top"/>
    </xf>
    <xf numFmtId="0" fontId="19" fillId="11" borderId="20" xfId="0" applyFont="1" applyFill="1" applyBorder="1" applyAlignment="1" applyProtection="1">
      <alignment horizontal="left" vertical="top"/>
    </xf>
    <xf numFmtId="0" fontId="13" fillId="11" borderId="0" xfId="0" applyFont="1" applyFill="1" applyBorder="1" applyAlignment="1" applyProtection="1">
      <alignment horizontal="left"/>
    </xf>
    <xf numFmtId="0" fontId="13" fillId="11" borderId="20" xfId="0" applyFont="1" applyFill="1" applyBorder="1" applyAlignment="1" applyProtection="1">
      <alignment horizontal="left"/>
    </xf>
    <xf numFmtId="0" fontId="13" fillId="11" borderId="0" xfId="0" applyFont="1" applyFill="1" applyBorder="1" applyAlignment="1" applyProtection="1">
      <alignment horizontal="left" wrapText="1"/>
    </xf>
    <xf numFmtId="0" fontId="13" fillId="11" borderId="20" xfId="0" applyFont="1" applyFill="1" applyBorder="1" applyAlignment="1" applyProtection="1">
      <alignment horizontal="left" wrapText="1"/>
    </xf>
    <xf numFmtId="49" fontId="26" fillId="0" borderId="7" xfId="0" applyNumberFormat="1" applyFont="1" applyBorder="1" applyAlignment="1" applyProtection="1">
      <alignment horizontal="center" vertical="center"/>
      <protection locked="0"/>
    </xf>
    <xf numFmtId="49" fontId="26" fillId="0" borderId="8" xfId="0" applyNumberFormat="1" applyFont="1" applyBorder="1" applyAlignment="1" applyProtection="1">
      <alignment horizontal="center" vertical="center"/>
      <protection locked="0"/>
    </xf>
    <xf numFmtId="49" fontId="26" fillId="0" borderId="9" xfId="0" applyNumberFormat="1" applyFont="1" applyBorder="1" applyAlignment="1" applyProtection="1">
      <alignment horizontal="center" vertical="center"/>
      <protection locked="0"/>
    </xf>
    <xf numFmtId="49" fontId="26" fillId="0" borderId="11" xfId="0" applyNumberFormat="1" applyFont="1" applyBorder="1" applyAlignment="1" applyProtection="1">
      <alignment horizontal="left" vertical="center" wrapText="1"/>
      <protection locked="0"/>
    </xf>
    <xf numFmtId="49" fontId="26" fillId="0" borderId="12" xfId="0" applyNumberFormat="1" applyFont="1" applyBorder="1" applyAlignment="1" applyProtection="1">
      <alignment horizontal="left" vertical="center" wrapText="1"/>
      <protection locked="0"/>
    </xf>
    <xf numFmtId="49" fontId="26" fillId="0" borderId="13" xfId="0" applyNumberFormat="1" applyFont="1" applyBorder="1" applyAlignment="1" applyProtection="1">
      <alignment horizontal="left" vertical="center" wrapText="1"/>
      <protection locked="0"/>
    </xf>
    <xf numFmtId="49" fontId="26" fillId="0" borderId="5" xfId="0" applyNumberFormat="1" applyFont="1" applyBorder="1" applyAlignment="1" applyProtection="1">
      <alignment horizontal="left" vertical="center" wrapText="1"/>
      <protection locked="0"/>
    </xf>
    <xf numFmtId="49" fontId="26" fillId="0" borderId="15" xfId="0" applyNumberFormat="1" applyFont="1" applyBorder="1" applyAlignment="1" applyProtection="1">
      <alignment horizontal="left" vertical="center" wrapText="1"/>
      <protection locked="0"/>
    </xf>
    <xf numFmtId="49" fontId="26" fillId="0" borderId="4" xfId="0" applyNumberFormat="1" applyFont="1" applyBorder="1" applyAlignment="1" applyProtection="1">
      <alignment horizontal="left" vertical="center" wrapText="1"/>
      <protection locked="0"/>
    </xf>
    <xf numFmtId="49" fontId="26" fillId="0" borderId="7" xfId="0" applyNumberFormat="1" applyFont="1" applyBorder="1" applyAlignment="1" applyProtection="1">
      <alignment horizontal="left" vertical="center"/>
      <protection locked="0"/>
    </xf>
    <xf numFmtId="49" fontId="26" fillId="0" borderId="8" xfId="0" applyNumberFormat="1" applyFont="1" applyBorder="1" applyAlignment="1" applyProtection="1">
      <alignment horizontal="left" vertical="center"/>
      <protection locked="0"/>
    </xf>
    <xf numFmtId="49" fontId="26" fillId="0" borderId="9" xfId="0" applyNumberFormat="1" applyFont="1" applyBorder="1" applyAlignment="1" applyProtection="1">
      <alignment horizontal="left" vertical="center"/>
      <protection locked="0"/>
    </xf>
    <xf numFmtId="0" fontId="24" fillId="3" borderId="0" xfId="0" applyFont="1" applyFill="1" applyBorder="1" applyAlignment="1" applyProtection="1">
      <alignment horizontal="center" vertical="center" wrapText="1"/>
    </xf>
    <xf numFmtId="0" fontId="13" fillId="11" borderId="11" xfId="0" applyFont="1" applyFill="1" applyBorder="1" applyAlignment="1" applyProtection="1">
      <alignment horizontal="left" vertical="top"/>
    </xf>
    <xf numFmtId="0" fontId="13" fillId="11" borderId="12" xfId="0" applyFont="1" applyFill="1" applyBorder="1" applyAlignment="1" applyProtection="1">
      <alignment horizontal="left" vertical="top"/>
    </xf>
    <xf numFmtId="0" fontId="13" fillId="11" borderId="13" xfId="0" applyFont="1" applyFill="1" applyBorder="1" applyAlignment="1" applyProtection="1">
      <alignment horizontal="left" vertical="top"/>
    </xf>
    <xf numFmtId="0" fontId="23" fillId="3" borderId="0" xfId="0" applyFont="1" applyFill="1" applyBorder="1" applyAlignment="1" applyProtection="1">
      <alignment horizontal="left" vertical="top" wrapText="1"/>
    </xf>
    <xf numFmtId="0" fontId="23" fillId="8" borderId="14" xfId="0" applyFont="1" applyFill="1" applyBorder="1" applyAlignment="1" applyProtection="1">
      <alignment horizontal="center" vertical="center"/>
      <protection locked="0"/>
    </xf>
    <xf numFmtId="49" fontId="28" fillId="0" borderId="14" xfId="0" applyNumberFormat="1" applyFont="1" applyBorder="1" applyAlignment="1" applyProtection="1">
      <alignment horizontal="center" vertical="center"/>
      <protection locked="0"/>
    </xf>
    <xf numFmtId="49" fontId="26" fillId="0" borderId="14" xfId="0" applyNumberFormat="1" applyFont="1" applyBorder="1" applyAlignment="1" applyProtection="1">
      <alignment horizontal="center" vertical="center"/>
      <protection locked="0"/>
    </xf>
    <xf numFmtId="49" fontId="26" fillId="0" borderId="7" xfId="0" quotePrefix="1" applyNumberFormat="1" applyFont="1" applyBorder="1" applyAlignment="1" applyProtection="1">
      <alignment horizontal="center" vertical="center"/>
      <protection locked="0"/>
    </xf>
    <xf numFmtId="49" fontId="26" fillId="0" borderId="8" xfId="0" quotePrefix="1" applyNumberFormat="1" applyFont="1" applyBorder="1" applyAlignment="1" applyProtection="1">
      <alignment horizontal="center" vertical="center"/>
      <protection locked="0"/>
    </xf>
    <xf numFmtId="49" fontId="26" fillId="0" borderId="9" xfId="0" quotePrefix="1" applyNumberFormat="1" applyFont="1" applyBorder="1" applyAlignment="1" applyProtection="1">
      <alignment horizontal="center" vertical="center"/>
      <protection locked="0"/>
    </xf>
    <xf numFmtId="49" fontId="28" fillId="3" borderId="21" xfId="0" quotePrefix="1" applyNumberFormat="1" applyFont="1" applyFill="1" applyBorder="1" applyAlignment="1" applyProtection="1">
      <alignment horizontal="left" vertical="center"/>
    </xf>
    <xf numFmtId="49" fontId="28" fillId="3" borderId="20" xfId="0" applyNumberFormat="1" applyFont="1" applyFill="1" applyBorder="1" applyAlignment="1" applyProtection="1">
      <alignment horizontal="left" vertical="center"/>
    </xf>
    <xf numFmtId="0" fontId="25" fillId="5" borderId="30" xfId="0" applyFont="1" applyFill="1" applyBorder="1" applyAlignment="1" applyProtection="1">
      <alignment horizontal="center" vertical="center"/>
    </xf>
    <xf numFmtId="0" fontId="25" fillId="5" borderId="31" xfId="0" applyFont="1" applyFill="1" applyBorder="1" applyAlignment="1" applyProtection="1">
      <alignment horizontal="center" vertical="center"/>
    </xf>
    <xf numFmtId="0" fontId="25" fillId="5" borderId="32" xfId="0" applyFont="1" applyFill="1" applyBorder="1" applyAlignment="1" applyProtection="1">
      <alignment horizontal="center" vertical="center"/>
    </xf>
    <xf numFmtId="0" fontId="26" fillId="0" borderId="7" xfId="0" applyFont="1" applyBorder="1" applyAlignment="1" applyProtection="1">
      <alignment horizontal="left" vertical="center"/>
    </xf>
    <xf numFmtId="0" fontId="26" fillId="0" borderId="8" xfId="0" applyFont="1" applyBorder="1" applyAlignment="1" applyProtection="1">
      <alignment horizontal="left" vertical="center"/>
    </xf>
    <xf numFmtId="0" fontId="26" fillId="0" borderId="9" xfId="0" applyFont="1" applyBorder="1" applyAlignment="1" applyProtection="1">
      <alignment horizontal="left" vertical="center"/>
    </xf>
    <xf numFmtId="49" fontId="28" fillId="0" borderId="7" xfId="0" applyNumberFormat="1" applyFont="1" applyBorder="1" applyAlignment="1" applyProtection="1">
      <alignment horizontal="left" vertical="center"/>
      <protection locked="0"/>
    </xf>
    <xf numFmtId="0" fontId="28" fillId="0" borderId="8" xfId="0" applyNumberFormat="1" applyFont="1" applyBorder="1" applyAlignment="1" applyProtection="1">
      <alignment horizontal="left" vertical="center"/>
      <protection locked="0"/>
    </xf>
    <xf numFmtId="0" fontId="28" fillId="0" borderId="9" xfId="0" applyNumberFormat="1" applyFont="1" applyBorder="1" applyAlignment="1" applyProtection="1">
      <alignment horizontal="left" vertical="center"/>
      <protection locked="0"/>
    </xf>
    <xf numFmtId="0" fontId="6" fillId="8" borderId="7" xfId="0" applyFont="1" applyFill="1" applyBorder="1" applyAlignment="1" applyProtection="1">
      <alignment horizontal="center"/>
    </xf>
    <xf numFmtId="0" fontId="6" fillId="8" borderId="8" xfId="0" applyFont="1" applyFill="1" applyBorder="1" applyAlignment="1" applyProtection="1">
      <alignment horizontal="center"/>
    </xf>
    <xf numFmtId="0" fontId="6" fillId="8" borderId="9" xfId="0" applyFont="1" applyFill="1" applyBorder="1" applyAlignment="1" applyProtection="1">
      <alignment horizontal="center"/>
    </xf>
    <xf numFmtId="0" fontId="6" fillId="8" borderId="7" xfId="0" applyFont="1" applyFill="1" applyBorder="1" applyAlignment="1" applyProtection="1">
      <alignment horizontal="left"/>
    </xf>
    <xf numFmtId="0" fontId="6" fillId="8" borderId="8" xfId="0" applyFont="1" applyFill="1" applyBorder="1" applyAlignment="1" applyProtection="1">
      <alignment horizontal="left"/>
    </xf>
    <xf numFmtId="0" fontId="6" fillId="8" borderId="9" xfId="0" applyFont="1" applyFill="1" applyBorder="1" applyAlignment="1" applyProtection="1">
      <alignment horizontal="left"/>
    </xf>
    <xf numFmtId="0" fontId="23" fillId="0" borderId="7" xfId="0" applyFont="1" applyFill="1" applyBorder="1" applyAlignment="1" applyProtection="1">
      <alignment horizontal="center" vertical="center"/>
    </xf>
    <xf numFmtId="0" fontId="23" fillId="0" borderId="8" xfId="0" applyFont="1" applyFill="1" applyBorder="1" applyAlignment="1" applyProtection="1">
      <alignment horizontal="center" vertical="center"/>
    </xf>
    <xf numFmtId="0" fontId="23" fillId="0" borderId="9" xfId="0" applyFont="1" applyFill="1" applyBorder="1" applyAlignment="1" applyProtection="1">
      <alignment horizontal="center" vertical="center"/>
    </xf>
    <xf numFmtId="2" fontId="14" fillId="7" borderId="14" xfId="2" applyNumberFormat="1" applyFont="1" applyFill="1" applyBorder="1" applyAlignment="1" applyProtection="1">
      <alignment horizontal="right"/>
    </xf>
    <xf numFmtId="0" fontId="14" fillId="7" borderId="14" xfId="2" applyNumberFormat="1" applyFont="1" applyFill="1" applyBorder="1" applyAlignment="1" applyProtection="1">
      <alignment horizontal="right"/>
    </xf>
    <xf numFmtId="0" fontId="14" fillId="7" borderId="14" xfId="0" applyNumberFormat="1" applyFont="1" applyFill="1" applyBorder="1" applyAlignment="1" applyProtection="1">
      <alignment horizontal="right"/>
    </xf>
    <xf numFmtId="0" fontId="14" fillId="11" borderId="14" xfId="0" applyNumberFormat="1" applyFont="1" applyFill="1" applyBorder="1" applyAlignment="1" applyProtection="1">
      <alignment horizontal="right"/>
      <protection locked="0"/>
    </xf>
    <xf numFmtId="0" fontId="6" fillId="11" borderId="14" xfId="2" applyNumberFormat="1" applyFont="1" applyFill="1" applyBorder="1" applyAlignment="1" applyProtection="1">
      <alignment horizontal="right"/>
    </xf>
    <xf numFmtId="0" fontId="6" fillId="11" borderId="47" xfId="2" applyNumberFormat="1" applyFont="1" applyFill="1" applyBorder="1" applyAlignment="1" applyProtection="1">
      <alignment horizontal="right"/>
    </xf>
    <xf numFmtId="14" fontId="7" fillId="0" borderId="8" xfId="0" applyNumberFormat="1" applyFont="1" applyBorder="1" applyAlignment="1" applyProtection="1">
      <alignment horizontal="center" vertical="center" shrinkToFit="1"/>
      <protection locked="0"/>
    </xf>
    <xf numFmtId="49" fontId="46" fillId="0" borderId="7" xfId="2" applyNumberFormat="1" applyFont="1" applyFill="1" applyBorder="1" applyAlignment="1" applyProtection="1">
      <alignment horizontal="left" vertical="center" wrapText="1"/>
    </xf>
    <xf numFmtId="0" fontId="46" fillId="0" borderId="8" xfId="2" applyNumberFormat="1" applyFont="1" applyFill="1" applyBorder="1" applyAlignment="1" applyProtection="1">
      <alignment horizontal="left" vertical="center" wrapText="1"/>
    </xf>
    <xf numFmtId="0" fontId="46" fillId="0" borderId="9" xfId="2" applyNumberFormat="1" applyFont="1" applyFill="1" applyBorder="1" applyAlignment="1" applyProtection="1">
      <alignment horizontal="left" vertical="center" wrapText="1"/>
    </xf>
    <xf numFmtId="0" fontId="14" fillId="0" borderId="9" xfId="0" applyNumberFormat="1" applyFont="1" applyBorder="1" applyAlignment="1" applyProtection="1">
      <alignment horizontal="left"/>
      <protection locked="0"/>
    </xf>
    <xf numFmtId="0" fontId="6" fillId="7" borderId="14" xfId="0" applyNumberFormat="1" applyFont="1" applyFill="1" applyBorder="1" applyAlignment="1" applyProtection="1">
      <alignment horizontal="right"/>
      <protection locked="0"/>
    </xf>
    <xf numFmtId="0" fontId="14" fillId="7" borderId="14" xfId="0" applyNumberFormat="1" applyFont="1" applyFill="1" applyBorder="1" applyAlignment="1" applyProtection="1">
      <alignment horizontal="right"/>
      <protection locked="0"/>
    </xf>
    <xf numFmtId="49" fontId="46" fillId="0" borderId="8" xfId="2" applyNumberFormat="1" applyFont="1" applyFill="1" applyBorder="1" applyAlignment="1" applyProtection="1">
      <alignment horizontal="left" vertical="center" wrapText="1"/>
    </xf>
    <xf numFmtId="49" fontId="46" fillId="0" borderId="9" xfId="2" applyNumberFormat="1" applyFont="1" applyFill="1" applyBorder="1" applyAlignment="1" applyProtection="1">
      <alignment horizontal="left" vertical="center" wrapText="1"/>
    </xf>
    <xf numFmtId="2" fontId="6" fillId="9" borderId="7" xfId="0" applyNumberFormat="1" applyFont="1" applyFill="1" applyBorder="1" applyAlignment="1" applyProtection="1">
      <alignment horizontal="center"/>
      <protection locked="0"/>
    </xf>
    <xf numFmtId="2" fontId="6" fillId="9" borderId="8" xfId="0" applyNumberFormat="1" applyFont="1" applyFill="1" applyBorder="1" applyAlignment="1" applyProtection="1">
      <alignment horizontal="center"/>
      <protection locked="0"/>
    </xf>
    <xf numFmtId="2" fontId="6" fillId="9" borderId="29" xfId="0" applyNumberFormat="1" applyFont="1" applyFill="1" applyBorder="1" applyAlignment="1" applyProtection="1">
      <alignment horizontal="center"/>
      <protection locked="0"/>
    </xf>
  </cellXfs>
  <cellStyles count="6">
    <cellStyle name="Accent2" xfId="3" builtinId="33"/>
    <cellStyle name="Comma" xfId="1" builtinId="3"/>
    <cellStyle name="Currency" xfId="2" builtinId="4"/>
    <cellStyle name="Hyperlink" xfId="5" builtinId="8"/>
    <cellStyle name="Normal" xfId="0" builtinId="0"/>
    <cellStyle name="Percent" xfId="4" builtinId="5"/>
  </cellStyles>
  <dxfs count="7">
    <dxf>
      <alignment wrapText="1" readingOrder="0"/>
    </dxf>
    <dxf>
      <alignment wrapText="1" readingOrder="0"/>
    </dxf>
    <dxf>
      <alignment vertical="center" readingOrder="0"/>
    </dxf>
    <dxf>
      <alignment vertical="center" readingOrder="0"/>
    </dxf>
    <dxf>
      <alignment wrapText="1" readingOrder="0"/>
    </dxf>
    <dxf>
      <alignment wrapText="1" readingOrder="0"/>
    </dxf>
    <dxf>
      <numFmt numFmtId="34" formatCode="_-&quot;$&quot;* #,##0.00_-;\-&quot;$&quot;* #,##0.00_-;_-&quot;$&quot;* &quot;-&quot;??_-;_-@_-"/>
    </dxf>
  </dxfs>
  <tableStyles count="1" defaultTableStyle="TableStyleMedium9" defaultPivotStyle="PivotStyleLight16">
    <tableStyle name="Table Style 1" pivot="0" count="0"/>
  </tableStyles>
  <colors>
    <mruColors>
      <color rgb="FFF4FBAF"/>
      <color rgb="FFE0EA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gi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50</xdr:row>
      <xdr:rowOff>0</xdr:rowOff>
    </xdr:from>
    <xdr:to>
      <xdr:col>4</xdr:col>
      <xdr:colOff>30987</xdr:colOff>
      <xdr:row>50</xdr:row>
      <xdr:rowOff>307731</xdr:rowOff>
    </xdr:to>
    <xdr:pic>
      <xdr:nvPicPr>
        <xdr:cNvPr id="9" name="Picture 8" descr="C:\Users\user\AppData\Local\Microsoft\Windows\Temporary Internet Files\Content.IE5\AR6G0TUX\MM900395737[1].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12353192"/>
          <a:ext cx="280102" cy="307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49</xdr:row>
      <xdr:rowOff>0</xdr:rowOff>
    </xdr:from>
    <xdr:to>
      <xdr:col>4</xdr:col>
      <xdr:colOff>38237</xdr:colOff>
      <xdr:row>49</xdr:row>
      <xdr:rowOff>285749</xdr:rowOff>
    </xdr:to>
    <xdr:pic>
      <xdr:nvPicPr>
        <xdr:cNvPr id="12" name="Picture 11" descr="C:\Users\user\AppData\Local\Microsoft\Windows\Temporary Internet Files\Content.IE5\AR6G0TUX\MC90043386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571500" y="11994173"/>
          <a:ext cx="287352" cy="285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48</xdr:row>
      <xdr:rowOff>0</xdr:rowOff>
    </xdr:from>
    <xdr:to>
      <xdr:col>4</xdr:col>
      <xdr:colOff>38237</xdr:colOff>
      <xdr:row>48</xdr:row>
      <xdr:rowOff>285749</xdr:rowOff>
    </xdr:to>
    <xdr:pic>
      <xdr:nvPicPr>
        <xdr:cNvPr id="13" name="Picture 12" descr="C:\Users\user\AppData\Local\Microsoft\Windows\Temporary Internet Files\Content.IE5\AR6G0TUX\MC90043386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571500" y="11635154"/>
          <a:ext cx="287352" cy="285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51</xdr:row>
      <xdr:rowOff>127000</xdr:rowOff>
    </xdr:from>
    <xdr:to>
      <xdr:col>32</xdr:col>
      <xdr:colOff>0</xdr:colOff>
      <xdr:row>54</xdr:row>
      <xdr:rowOff>0</xdr:rowOff>
    </xdr:to>
    <xdr:sp macro="" textlink="">
      <xdr:nvSpPr>
        <xdr:cNvPr id="2" name="Down Arrow Callout 1"/>
        <xdr:cNvSpPr/>
      </xdr:nvSpPr>
      <xdr:spPr>
        <a:xfrm>
          <a:off x="0" y="13128625"/>
          <a:ext cx="7707313" cy="619125"/>
        </a:xfrm>
        <a:prstGeom prst="downArrowCallout">
          <a:avLst/>
        </a:prstGeom>
        <a:solidFill>
          <a:schemeClr val="accent2">
            <a:lumMod val="20000"/>
            <a:lumOff val="8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u="sng">
              <a:solidFill>
                <a:schemeClr val="dk1"/>
              </a:solidFill>
              <a:effectLst/>
              <a:latin typeface="+mn-lt"/>
              <a:ea typeface="+mn-ea"/>
              <a:cs typeface="+mn-cs"/>
            </a:rPr>
            <a:t>Go</a:t>
          </a:r>
          <a:r>
            <a:rPr lang="en-AU" sz="1100" b="1" u="sng" baseline="0">
              <a:solidFill>
                <a:schemeClr val="dk1"/>
              </a:solidFill>
              <a:effectLst/>
              <a:latin typeface="+mn-lt"/>
              <a:ea typeface="+mn-ea"/>
              <a:cs typeface="+mn-cs"/>
            </a:rPr>
            <a:t> to "STEP 1</a:t>
          </a:r>
          <a:r>
            <a:rPr lang="en-AU" sz="1100">
              <a:solidFill>
                <a:schemeClr val="dk1"/>
              </a:solidFill>
              <a:effectLst/>
              <a:latin typeface="+mn-lt"/>
              <a:ea typeface="+mn-ea"/>
              <a:cs typeface="+mn-cs"/>
            </a:rPr>
            <a:t>:   Please click on "Step 1 - Form" to start your request</a:t>
          </a:r>
        </a:p>
        <a:p>
          <a:pPr marL="0" marR="0" indent="0" algn="ctr" defTabSz="914400" eaLnBrk="1" fontAlgn="auto" latinLnBrk="0" hangingPunct="1">
            <a:lnSpc>
              <a:spcPct val="100000"/>
            </a:lnSpc>
            <a:spcBef>
              <a:spcPts val="0"/>
            </a:spcBef>
            <a:spcAft>
              <a:spcPts val="0"/>
            </a:spcAft>
            <a:buClrTx/>
            <a:buSzTx/>
            <a:buFontTx/>
            <a:buNone/>
            <a:tabLst/>
            <a:defRPr/>
          </a:pPr>
          <a:endParaRPr lang="en-AU">
            <a:effectLst/>
          </a:endParaRPr>
        </a:p>
        <a:p>
          <a:pPr algn="ctr"/>
          <a:endParaRPr lang="en-AU" sz="1100"/>
        </a:p>
      </xdr:txBody>
    </xdr:sp>
    <xdr:clientData/>
  </xdr:twoCellAnchor>
  <xdr:twoCellAnchor editAs="oneCell">
    <xdr:from>
      <xdr:col>4</xdr:col>
      <xdr:colOff>0</xdr:colOff>
      <xdr:row>64</xdr:row>
      <xdr:rowOff>0</xdr:rowOff>
    </xdr:from>
    <xdr:to>
      <xdr:col>24</xdr:col>
      <xdr:colOff>220554</xdr:colOff>
      <xdr:row>72</xdr:row>
      <xdr:rowOff>23446</xdr:rowOff>
    </xdr:to>
    <xdr:pic>
      <xdr:nvPicPr>
        <xdr:cNvPr id="4" name="Picture 3"/>
        <xdr:cNvPicPr>
          <a:picLocks noChangeAspect="1"/>
        </xdr:cNvPicPr>
      </xdr:nvPicPr>
      <xdr:blipFill>
        <a:blip xmlns:r="http://schemas.openxmlformats.org/officeDocument/2006/relationships" r:embed="rId3"/>
        <a:stretch>
          <a:fillRect/>
        </a:stretch>
      </xdr:blipFill>
      <xdr:spPr>
        <a:xfrm>
          <a:off x="849923" y="15134493"/>
          <a:ext cx="5378708" cy="1477107"/>
        </a:xfrm>
        <a:prstGeom prst="rect">
          <a:avLst/>
        </a:prstGeom>
      </xdr:spPr>
    </xdr:pic>
    <xdr:clientData/>
  </xdr:twoCellAnchor>
  <xdr:twoCellAnchor>
    <xdr:from>
      <xdr:col>3</xdr:col>
      <xdr:colOff>158262</xdr:colOff>
      <xdr:row>63</xdr:row>
      <xdr:rowOff>111369</xdr:rowOff>
    </xdr:from>
    <xdr:to>
      <xdr:col>6</xdr:col>
      <xdr:colOff>5862</xdr:colOff>
      <xdr:row>67</xdr:row>
      <xdr:rowOff>11723</xdr:rowOff>
    </xdr:to>
    <xdr:sp macro="" textlink="">
      <xdr:nvSpPr>
        <xdr:cNvPr id="5" name="Oval 4"/>
        <xdr:cNvSpPr/>
      </xdr:nvSpPr>
      <xdr:spPr>
        <a:xfrm>
          <a:off x="750277" y="15064154"/>
          <a:ext cx="621323" cy="627184"/>
        </a:xfrm>
        <a:prstGeom prst="ellipse">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AU" sz="1100"/>
        </a:p>
      </xdr:txBody>
    </xdr:sp>
    <xdr:clientData/>
  </xdr:twoCellAnchor>
  <xdr:twoCellAnchor editAs="oneCell">
    <xdr:from>
      <xdr:col>4</xdr:col>
      <xdr:colOff>0</xdr:colOff>
      <xdr:row>75</xdr:row>
      <xdr:rowOff>0</xdr:rowOff>
    </xdr:from>
    <xdr:to>
      <xdr:col>24</xdr:col>
      <xdr:colOff>211015</xdr:colOff>
      <xdr:row>94</xdr:row>
      <xdr:rowOff>9825</xdr:rowOff>
    </xdr:to>
    <xdr:pic>
      <xdr:nvPicPr>
        <xdr:cNvPr id="6" name="Picture 5"/>
        <xdr:cNvPicPr>
          <a:picLocks noChangeAspect="1"/>
        </xdr:cNvPicPr>
      </xdr:nvPicPr>
      <xdr:blipFill>
        <a:blip xmlns:r="http://schemas.openxmlformats.org/officeDocument/2006/relationships" r:embed="rId4"/>
        <a:stretch>
          <a:fillRect/>
        </a:stretch>
      </xdr:blipFill>
      <xdr:spPr>
        <a:xfrm>
          <a:off x="849923" y="17133277"/>
          <a:ext cx="5369169" cy="3462271"/>
        </a:xfrm>
        <a:prstGeom prst="rect">
          <a:avLst/>
        </a:prstGeom>
      </xdr:spPr>
    </xdr:pic>
    <xdr:clientData/>
  </xdr:twoCellAnchor>
  <xdr:twoCellAnchor>
    <xdr:from>
      <xdr:col>3</xdr:col>
      <xdr:colOff>199293</xdr:colOff>
      <xdr:row>87</xdr:row>
      <xdr:rowOff>11723</xdr:rowOff>
    </xdr:from>
    <xdr:to>
      <xdr:col>6</xdr:col>
      <xdr:colOff>46893</xdr:colOff>
      <xdr:row>90</xdr:row>
      <xdr:rowOff>93783</xdr:rowOff>
    </xdr:to>
    <xdr:sp macro="" textlink="">
      <xdr:nvSpPr>
        <xdr:cNvPr id="10" name="Oval 9"/>
        <xdr:cNvSpPr/>
      </xdr:nvSpPr>
      <xdr:spPr>
        <a:xfrm>
          <a:off x="791308" y="19325492"/>
          <a:ext cx="621323" cy="627184"/>
        </a:xfrm>
        <a:prstGeom prst="ellipse">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AU" sz="1100"/>
        </a:p>
      </xdr:txBody>
    </xdr:sp>
    <xdr:clientData/>
  </xdr:twoCellAnchor>
  <xdr:twoCellAnchor editAs="oneCell">
    <xdr:from>
      <xdr:col>4</xdr:col>
      <xdr:colOff>0</xdr:colOff>
      <xdr:row>110</xdr:row>
      <xdr:rowOff>0</xdr:rowOff>
    </xdr:from>
    <xdr:to>
      <xdr:col>25</xdr:col>
      <xdr:colOff>11723</xdr:colOff>
      <xdr:row>134</xdr:row>
      <xdr:rowOff>70254</xdr:rowOff>
    </xdr:to>
    <xdr:pic>
      <xdr:nvPicPr>
        <xdr:cNvPr id="11" name="Picture 10"/>
        <xdr:cNvPicPr>
          <a:picLocks noChangeAspect="1"/>
        </xdr:cNvPicPr>
      </xdr:nvPicPr>
      <xdr:blipFill>
        <a:blip xmlns:r="http://schemas.openxmlformats.org/officeDocument/2006/relationships" r:embed="rId5"/>
        <a:stretch>
          <a:fillRect/>
        </a:stretch>
      </xdr:blipFill>
      <xdr:spPr>
        <a:xfrm>
          <a:off x="849923" y="23493046"/>
          <a:ext cx="5427785" cy="4431239"/>
        </a:xfrm>
        <a:prstGeom prst="rect">
          <a:avLst/>
        </a:prstGeom>
      </xdr:spPr>
    </xdr:pic>
    <xdr:clientData/>
  </xdr:twoCellAnchor>
  <xdr:twoCellAnchor editAs="oneCell">
    <xdr:from>
      <xdr:col>4</xdr:col>
      <xdr:colOff>0</xdr:colOff>
      <xdr:row>98</xdr:row>
      <xdr:rowOff>0</xdr:rowOff>
    </xdr:from>
    <xdr:to>
      <xdr:col>25</xdr:col>
      <xdr:colOff>41030</xdr:colOff>
      <xdr:row>106</xdr:row>
      <xdr:rowOff>23592</xdr:rowOff>
    </xdr:to>
    <xdr:pic>
      <xdr:nvPicPr>
        <xdr:cNvPr id="15" name="Picture 14"/>
        <xdr:cNvPicPr>
          <a:picLocks noChangeAspect="1"/>
        </xdr:cNvPicPr>
      </xdr:nvPicPr>
      <xdr:blipFill>
        <a:blip xmlns:r="http://schemas.openxmlformats.org/officeDocument/2006/relationships" r:embed="rId6"/>
        <a:stretch>
          <a:fillRect/>
        </a:stretch>
      </xdr:blipFill>
      <xdr:spPr>
        <a:xfrm>
          <a:off x="849923" y="21312554"/>
          <a:ext cx="5457092" cy="1477254"/>
        </a:xfrm>
        <a:prstGeom prst="rect">
          <a:avLst/>
        </a:prstGeom>
      </xdr:spPr>
    </xdr:pic>
    <xdr:clientData/>
  </xdr:twoCellAnchor>
  <xdr:twoCellAnchor>
    <xdr:from>
      <xdr:col>3</xdr:col>
      <xdr:colOff>222737</xdr:colOff>
      <xdr:row>98</xdr:row>
      <xdr:rowOff>93784</xdr:rowOff>
    </xdr:from>
    <xdr:to>
      <xdr:col>6</xdr:col>
      <xdr:colOff>70337</xdr:colOff>
      <xdr:row>101</xdr:row>
      <xdr:rowOff>175845</xdr:rowOff>
    </xdr:to>
    <xdr:sp macro="" textlink="">
      <xdr:nvSpPr>
        <xdr:cNvPr id="14" name="Oval 13"/>
        <xdr:cNvSpPr/>
      </xdr:nvSpPr>
      <xdr:spPr>
        <a:xfrm>
          <a:off x="814752" y="21406338"/>
          <a:ext cx="621323" cy="627184"/>
        </a:xfrm>
        <a:prstGeom prst="ellipse">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AU" sz="1100"/>
        </a:p>
      </xdr:txBody>
    </xdr:sp>
    <xdr:clientData/>
  </xdr:twoCellAnchor>
  <xdr:twoCellAnchor>
    <xdr:from>
      <xdr:col>6</xdr:col>
      <xdr:colOff>228601</xdr:colOff>
      <xdr:row>112</xdr:row>
      <xdr:rowOff>158260</xdr:rowOff>
    </xdr:from>
    <xdr:to>
      <xdr:col>11</xdr:col>
      <xdr:colOff>216878</xdr:colOff>
      <xdr:row>116</xdr:row>
      <xdr:rowOff>46892</xdr:rowOff>
    </xdr:to>
    <xdr:sp macro="" textlink="">
      <xdr:nvSpPr>
        <xdr:cNvPr id="17" name="Oval 16"/>
        <xdr:cNvSpPr/>
      </xdr:nvSpPr>
      <xdr:spPr>
        <a:xfrm>
          <a:off x="1594339" y="24014722"/>
          <a:ext cx="1277816" cy="615463"/>
        </a:xfrm>
        <a:prstGeom prst="ellipse">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AU" sz="1100"/>
        </a:p>
      </xdr:txBody>
    </xdr:sp>
    <xdr:clientData/>
  </xdr:twoCellAnchor>
  <xdr:twoCellAnchor>
    <xdr:from>
      <xdr:col>20</xdr:col>
      <xdr:colOff>169986</xdr:colOff>
      <xdr:row>131</xdr:row>
      <xdr:rowOff>117230</xdr:rowOff>
    </xdr:from>
    <xdr:to>
      <xdr:col>23</xdr:col>
      <xdr:colOff>17586</xdr:colOff>
      <xdr:row>135</xdr:row>
      <xdr:rowOff>17584</xdr:rowOff>
    </xdr:to>
    <xdr:sp macro="" textlink="">
      <xdr:nvSpPr>
        <xdr:cNvPr id="18" name="Oval 17"/>
        <xdr:cNvSpPr/>
      </xdr:nvSpPr>
      <xdr:spPr>
        <a:xfrm>
          <a:off x="5146432" y="27426138"/>
          <a:ext cx="621323" cy="627184"/>
        </a:xfrm>
        <a:prstGeom prst="ellipse">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2</xdr:row>
      <xdr:rowOff>31750</xdr:rowOff>
    </xdr:from>
    <xdr:to>
      <xdr:col>9</xdr:col>
      <xdr:colOff>114300</xdr:colOff>
      <xdr:row>8</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850" y="101600"/>
          <a:ext cx="2070100" cy="1123950"/>
        </a:xfrm>
        <a:prstGeom prst="rect">
          <a:avLst/>
        </a:prstGeom>
        <a:noFill/>
        <a:ln>
          <a:noFill/>
        </a:ln>
      </xdr:spPr>
    </xdr:pic>
    <xdr:clientData/>
  </xdr:twoCellAnchor>
  <xdr:twoCellAnchor>
    <xdr:from>
      <xdr:col>1</xdr:col>
      <xdr:colOff>0</xdr:colOff>
      <xdr:row>121</xdr:row>
      <xdr:rowOff>0</xdr:rowOff>
    </xdr:from>
    <xdr:to>
      <xdr:col>14</xdr:col>
      <xdr:colOff>0</xdr:colOff>
      <xdr:row>124</xdr:row>
      <xdr:rowOff>0</xdr:rowOff>
    </xdr:to>
    <xdr:sp macro="" textlink="">
      <xdr:nvSpPr>
        <xdr:cNvPr id="44" name="Rectangle 43"/>
        <xdr:cNvSpPr/>
      </xdr:nvSpPr>
      <xdr:spPr>
        <a:xfrm>
          <a:off x="85725" y="19011900"/>
          <a:ext cx="3076575" cy="514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AU" sz="1100">
            <a:solidFill>
              <a:schemeClr val="bg1">
                <a:lumMod val="75000"/>
              </a:schemeClr>
            </a:solidFill>
          </a:endParaRPr>
        </a:p>
      </xdr:txBody>
    </xdr:sp>
    <xdr:clientData/>
  </xdr:twoCellAnchor>
  <xdr:twoCellAnchor>
    <xdr:from>
      <xdr:col>0</xdr:col>
      <xdr:colOff>7327</xdr:colOff>
      <xdr:row>258</xdr:row>
      <xdr:rowOff>0</xdr:rowOff>
    </xdr:from>
    <xdr:to>
      <xdr:col>31</xdr:col>
      <xdr:colOff>223715</xdr:colOff>
      <xdr:row>264</xdr:row>
      <xdr:rowOff>139212</xdr:rowOff>
    </xdr:to>
    <xdr:sp macro="" textlink="">
      <xdr:nvSpPr>
        <xdr:cNvPr id="6" name="Down Arrow Callout 5"/>
        <xdr:cNvSpPr/>
      </xdr:nvSpPr>
      <xdr:spPr>
        <a:xfrm>
          <a:off x="7327" y="12360519"/>
          <a:ext cx="7733811" cy="1282212"/>
        </a:xfrm>
        <a:prstGeom prst="downArrowCallout">
          <a:avLst/>
        </a:prstGeom>
        <a:solidFill>
          <a:schemeClr val="accent2">
            <a:lumMod val="20000"/>
            <a:lumOff val="80000"/>
          </a:schemeClr>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eaLnBrk="1" fontAlgn="auto" latinLnBrk="0" hangingPunct="1"/>
          <a:r>
            <a:rPr lang="en-AU" sz="1100" b="1" u="sng">
              <a:solidFill>
                <a:schemeClr val="dk1"/>
              </a:solidFill>
              <a:effectLst/>
              <a:latin typeface="+mn-lt"/>
              <a:ea typeface="+mn-ea"/>
              <a:cs typeface="+mn-cs"/>
            </a:rPr>
            <a:t>Next Step</a:t>
          </a:r>
          <a:r>
            <a:rPr lang="en-AU" sz="1100">
              <a:solidFill>
                <a:schemeClr val="dk1"/>
              </a:solidFill>
              <a:effectLst/>
              <a:latin typeface="+mn-lt"/>
              <a:ea typeface="+mn-ea"/>
              <a:cs typeface="+mn-cs"/>
            </a:rPr>
            <a:t>:   Please click on "Step 2  -Receipts" for all Reimbursement,</a:t>
          </a:r>
          <a:r>
            <a:rPr lang="en-AU" sz="1100" baseline="0">
              <a:solidFill>
                <a:schemeClr val="dk1"/>
              </a:solidFill>
              <a:effectLst/>
              <a:latin typeface="+mn-lt"/>
              <a:ea typeface="+mn-ea"/>
              <a:cs typeface="+mn-cs"/>
            </a:rPr>
            <a:t> Substantiation and Non-Order Payment Requests and enter all of your receipts separately.  For Advance and Per Diem Requests - please go to "Step 4 - Bank Info"</a:t>
          </a:r>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12700</xdr:colOff>
      <xdr:row>6</xdr:row>
      <xdr:rowOff>44450</xdr:rowOff>
    </xdr:from>
    <xdr:to>
      <xdr:col>30</xdr:col>
      <xdr:colOff>234950</xdr:colOff>
      <xdr:row>10</xdr:row>
      <xdr:rowOff>152400</xdr:rowOff>
    </xdr:to>
    <xdr:sp macro="" textlink="">
      <xdr:nvSpPr>
        <xdr:cNvPr id="2" name="Up Arrow Callout 1"/>
        <xdr:cNvSpPr/>
      </xdr:nvSpPr>
      <xdr:spPr>
        <a:xfrm>
          <a:off x="5289550" y="1016000"/>
          <a:ext cx="2203450" cy="749300"/>
        </a:xfrm>
        <a:prstGeom prst="upArrowCallout">
          <a:avLst/>
        </a:prstGeom>
        <a:solidFill>
          <a:schemeClr val="accent6">
            <a:lumMod val="20000"/>
            <a:lumOff val="80000"/>
          </a:schemeClr>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lang="en-AU" sz="800" b="1">
              <a:solidFill>
                <a:srgbClr val="FF0000"/>
              </a:solidFill>
            </a:rPr>
            <a:t>Please enter the number of lines needed (1</a:t>
          </a:r>
          <a:r>
            <a:rPr lang="en-AU" sz="800" b="1" baseline="0">
              <a:solidFill>
                <a:srgbClr val="FF0000"/>
              </a:solidFill>
            </a:rPr>
            <a:t> to 300 available)</a:t>
          </a:r>
          <a:r>
            <a:rPr lang="en-AU" sz="800" b="1">
              <a:solidFill>
                <a:srgbClr val="FF0000"/>
              </a:solidFill>
            </a:rPr>
            <a:t>.  </a:t>
          </a:r>
          <a:r>
            <a:rPr lang="en-AU" sz="800" b="1" u="sng">
              <a:solidFill>
                <a:srgbClr val="FF0000"/>
              </a:solidFill>
            </a:rPr>
            <a:t>Remember</a:t>
          </a:r>
          <a:r>
            <a:rPr lang="en-AU" sz="800" b="1">
              <a:solidFill>
                <a:srgbClr val="FF0000"/>
              </a:solidFill>
            </a:rPr>
            <a:t> you can always come back and increase this number if needed. </a:t>
          </a:r>
        </a:p>
      </xdr:txBody>
    </xdr:sp>
    <xdr:clientData/>
  </xdr:twoCellAnchor>
  <xdr:twoCellAnchor>
    <xdr:from>
      <xdr:col>0</xdr:col>
      <xdr:colOff>44450</xdr:colOff>
      <xdr:row>328</xdr:row>
      <xdr:rowOff>63500</xdr:rowOff>
    </xdr:from>
    <xdr:to>
      <xdr:col>31</xdr:col>
      <xdr:colOff>228600</xdr:colOff>
      <xdr:row>333</xdr:row>
      <xdr:rowOff>146050</xdr:rowOff>
    </xdr:to>
    <xdr:sp macro="" textlink="">
      <xdr:nvSpPr>
        <xdr:cNvPr id="4" name="Down Arrow Callout 3"/>
        <xdr:cNvSpPr/>
      </xdr:nvSpPr>
      <xdr:spPr>
        <a:xfrm>
          <a:off x="44450" y="6978650"/>
          <a:ext cx="7689850" cy="1454150"/>
        </a:xfrm>
        <a:prstGeom prst="downArrowCallout">
          <a:avLst/>
        </a:prstGeom>
        <a:solidFill>
          <a:schemeClr val="accent2">
            <a:lumMod val="20000"/>
            <a:lumOff val="80000"/>
          </a:schemeClr>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eaLnBrk="1" fontAlgn="auto" latinLnBrk="0" hangingPunct="1"/>
          <a:r>
            <a:rPr lang="en-AU" sz="1100" b="1" u="sng">
              <a:solidFill>
                <a:schemeClr val="dk1"/>
              </a:solidFill>
              <a:effectLst/>
              <a:latin typeface="+mn-lt"/>
              <a:ea typeface="+mn-ea"/>
              <a:cs typeface="+mn-cs"/>
            </a:rPr>
            <a:t>Next Step</a:t>
          </a:r>
          <a:r>
            <a:rPr lang="en-AU" sz="1100">
              <a:solidFill>
                <a:schemeClr val="dk1"/>
              </a:solidFill>
              <a:effectLst/>
              <a:latin typeface="+mn-lt"/>
              <a:ea typeface="+mn-ea"/>
              <a:cs typeface="+mn-cs"/>
            </a:rPr>
            <a:t>:   Please click on "Step 3 - Cost Summary" to review the disbursement Summary for processing of your claim.  Please ensure that the totals of the disbursement summary are the same as the totals as per your receipt tally.</a:t>
          </a:r>
          <a:endParaRPr lang="en-AU">
            <a:effectLst/>
          </a:endParaRPr>
        </a:p>
        <a:p>
          <a:pPr algn="ctr"/>
          <a:endParaRPr lang="en-AU" sz="1100"/>
        </a:p>
      </xdr:txBody>
    </xdr:sp>
    <xdr:clientData/>
  </xdr:twoCellAnchor>
  <xdr:twoCellAnchor>
    <xdr:from>
      <xdr:col>16</xdr:col>
      <xdr:colOff>18756</xdr:colOff>
      <xdr:row>10</xdr:row>
      <xdr:rowOff>164126</xdr:rowOff>
    </xdr:from>
    <xdr:to>
      <xdr:col>28</xdr:col>
      <xdr:colOff>243842</xdr:colOff>
      <xdr:row>12</xdr:row>
      <xdr:rowOff>182881</xdr:rowOff>
    </xdr:to>
    <xdr:sp macro="" textlink="">
      <xdr:nvSpPr>
        <xdr:cNvPr id="3" name="Left Brace 2"/>
        <xdr:cNvSpPr/>
      </xdr:nvSpPr>
      <xdr:spPr>
        <a:xfrm rot="5400000">
          <a:off x="5559085" y="255563"/>
          <a:ext cx="332934" cy="3376249"/>
        </a:xfrm>
        <a:prstGeom prst="leftBrace">
          <a:avLst>
            <a:gd name="adj1" fmla="val 8333"/>
            <a:gd name="adj2" fmla="val 65417"/>
          </a:avLst>
        </a:prstGeom>
        <a:ln w="19050"/>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AU"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28576</xdr:colOff>
      <xdr:row>0</xdr:row>
      <xdr:rowOff>19050</xdr:rowOff>
    </xdr:from>
    <xdr:to>
      <xdr:col>6</xdr:col>
      <xdr:colOff>180976</xdr:colOff>
      <xdr:row>0</xdr:row>
      <xdr:rowOff>695325</xdr:rowOff>
    </xdr:to>
    <xdr:pic>
      <xdr:nvPicPr>
        <xdr:cNvPr id="2" name="Picture 1"/>
        <xdr:cNvPicPr/>
      </xdr:nvPicPr>
      <xdr:blipFill>
        <a:blip xmlns:r="http://schemas.openxmlformats.org/officeDocument/2006/relationships" r:embed="rId1" cstate="print"/>
        <a:srcRect/>
        <a:stretch>
          <a:fillRect/>
        </a:stretch>
      </xdr:blipFill>
      <xdr:spPr bwMode="auto">
        <a:xfrm>
          <a:off x="28576" y="19050"/>
          <a:ext cx="1866900" cy="676275"/>
        </a:xfrm>
        <a:prstGeom prst="rect">
          <a:avLst/>
        </a:prstGeom>
        <a:noFill/>
        <a:ln w="9525">
          <a:noFill/>
          <a:miter lim="800000"/>
          <a:headEnd/>
          <a:tailEnd/>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s Erica Bezuidenhout " refreshedDate="41590.404461574071" createdVersion="4" refreshedVersion="4" minRefreshableVersion="3" recordCount="300">
  <cacheSource type="worksheet">
    <worksheetSource ref="AZ13:BF313" sheet="Hidden Pivot Source"/>
  </cacheSource>
  <cacheFields count="7">
    <cacheField name="Account Number" numFmtId="49">
      <sharedItems count="31">
        <s v="00"/>
        <s v="123212345108" u="1"/>
        <s v="123212355110" u="1"/>
        <s v="123212365112" u="1"/>
        <s v="123212405110" u="1"/>
        <s v="123212455110" u="1"/>
        <s v="123212415117" u="1"/>
        <s v="123212465122" u="1"/>
        <s v="123212345110" u="1"/>
        <s v="123212395110" u="1"/>
        <s v="123212395115" u="1"/>
        <s v="123212445110" u="1"/>
        <s v="123212445120" u="1"/>
        <s v="123212385110" u="1"/>
        <s v="123212375113" u="1"/>
        <s v="123212435110" u="1"/>
        <s v="123212425118" u="1"/>
        <s v="123212345109" u="1"/>
        <s v="123212475123" u="1"/>
        <s v="12354205111" u="1"/>
        <s v="123212355111" u="1"/>
        <s v="123212375110" u="1"/>
        <s v="123212345114" u="1"/>
        <s v="123212425110" u="1"/>
        <s v="123212405116" u="1"/>
        <s v="12354205112" u="1"/>
        <s v="123212455121" u="1"/>
        <s v="123212365110" u="1"/>
        <s v="123212385114" u="1"/>
        <s v="123212415110" u="1"/>
        <s v="123212435119" u="1"/>
      </sharedItems>
    </cacheField>
    <cacheField name="Filter" numFmtId="2">
      <sharedItems containsSemiMixedTypes="0" containsString="0" containsNumber="1" minValue="0" maxValue="110" count="7">
        <n v="0"/>
        <n v="11" u="1"/>
        <n v="5.5" u="1"/>
        <n v="50" u="1"/>
        <n v="110" u="1"/>
        <n v="20" u="1"/>
        <n v="5" u="1"/>
      </sharedItems>
    </cacheField>
    <cacheField name="Invoice Total" numFmtId="2">
      <sharedItems containsSemiMixedTypes="0" containsString="0" containsNumber="1" containsInteger="1" minValue="0" maxValue="0"/>
    </cacheField>
    <cacheField name="C" numFmtId="2">
      <sharedItems containsSemiMixedTypes="0" containsString="0" containsNumber="1" containsInteger="1" minValue="0" maxValue="0"/>
    </cacheField>
    <cacheField name="GST" numFmtId="2">
      <sharedItems containsSemiMixedTypes="0" containsString="0" containsNumber="1" containsInteger="1" minValue="0" maxValue="0"/>
    </cacheField>
    <cacheField name="Z" numFmtId="2">
      <sharedItems containsSemiMixedTypes="0" containsString="0" containsNumber="1" containsInteger="1" minValue="0" maxValue="0"/>
    </cacheField>
    <cacheField name="NA" numFmtId="2">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0">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r>
    <x v="0"/>
    <x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CalcMbrs="0" colGrandTotals="0" itemPrintTitles="1" createdVersion="3" indent="0" outline="1" outlineData="1" fieldListSortAscending="1">
  <location ref="C10:H13" firstHeaderRow="1" firstDataRow="2" firstDataCol="1" rowPageCount="1" colPageCount="1"/>
  <pivotFields count="7">
    <pivotField axis="axisRow" showAll="0" sortType="descending">
      <items count="32">
        <item m="1" x="25"/>
        <item m="1" x="19"/>
        <item m="1" x="18"/>
        <item m="1" x="7"/>
        <item m="1" x="26"/>
        <item m="1" x="5"/>
        <item m="1" x="12"/>
        <item m="1" x="11"/>
        <item m="1" x="30"/>
        <item m="1" x="15"/>
        <item m="1" x="16"/>
        <item m="1" x="23"/>
        <item m="1" x="6"/>
        <item m="1" x="29"/>
        <item m="1" x="24"/>
        <item m="1" x="4"/>
        <item m="1" x="10"/>
        <item m="1" x="9"/>
        <item m="1" x="28"/>
        <item m="1" x="13"/>
        <item m="1" x="14"/>
        <item m="1" x="21"/>
        <item m="1" x="3"/>
        <item m="1" x="27"/>
        <item m="1" x="20"/>
        <item m="1" x="2"/>
        <item m="1" x="22"/>
        <item m="1" x="8"/>
        <item m="1" x="17"/>
        <item m="1" x="1"/>
        <item x="0"/>
        <item t="default"/>
      </items>
    </pivotField>
    <pivotField axis="axisPage" outline="0" multipleItemSelectionAllowed="1" showAll="0" defaultSubtotal="0">
      <items count="7">
        <item x="0"/>
        <item m="1" x="6"/>
        <item m="1" x="2"/>
        <item m="1" x="5"/>
        <item m="1" x="3"/>
        <item m="1" x="4"/>
        <item m="1" x="1"/>
      </items>
    </pivotField>
    <pivotField dataField="1" showAll="0" defaultSubtotal="0"/>
    <pivotField dataField="1" numFmtId="2" showAll="0" defaultSubtotal="0"/>
    <pivotField dataField="1" showAll="0" defaultSubtotal="0"/>
    <pivotField dataField="1" numFmtId="2" showAll="0" defaultSubtotal="0"/>
    <pivotField dataField="1" numFmtId="2" showAll="0" defaultSubtotal="0"/>
  </pivotFields>
  <rowFields count="1">
    <field x="0"/>
  </rowFields>
  <rowItems count="2">
    <i>
      <x v="30"/>
    </i>
    <i t="grand">
      <x/>
    </i>
  </rowItems>
  <colFields count="1">
    <field x="-2"/>
  </colFields>
  <colItems count="5">
    <i>
      <x/>
    </i>
    <i i="1">
      <x v="1"/>
    </i>
    <i i="2">
      <x v="2"/>
    </i>
    <i i="3">
      <x v="3"/>
    </i>
    <i i="4">
      <x v="4"/>
    </i>
  </colItems>
  <pageFields count="1">
    <pageField fld="1" hier="-1"/>
  </pageFields>
  <dataFields count="5">
    <dataField name="Sum of Invoice Total" fld="2" baseField="0" baseItem="1"/>
    <dataField name="C: Amount includes GST" fld="3" baseField="0" baseItem="0"/>
    <dataField name="GST Incl in C" fld="4" baseField="0" baseItem="0"/>
    <dataField name="Z: Amount does not include any GST" fld="5" baseField="0" baseItem="0"/>
    <dataField name="NA: No GST (overseas)" fld="6" baseField="0" baseItem="0"/>
  </dataFields>
  <formats count="7">
    <format dxfId="6">
      <pivotArea outline="0" collapsedLevelsAreSubtotals="1" fieldPosition="0"/>
    </format>
    <format dxfId="5">
      <pivotArea dataOnly="0" labelOnly="1" outline="0" fieldPosition="0">
        <references count="1">
          <reference field="4294967294" count="1">
            <x v="1"/>
          </reference>
        </references>
      </pivotArea>
    </format>
    <format dxfId="4">
      <pivotArea dataOnly="0" labelOnly="1" outline="0" fieldPosition="0">
        <references count="1">
          <reference field="4294967294" count="1">
            <x v="3"/>
          </reference>
        </references>
      </pivotArea>
    </format>
    <format dxfId="3">
      <pivotArea field="0" type="button" dataOnly="0" labelOnly="1" outline="0" axis="axisRow" fieldPosition="0"/>
    </format>
    <format dxfId="2">
      <pivotArea dataOnly="0" labelOnly="1" outline="0" fieldPosition="0">
        <references count="1">
          <reference field="4294967294" count="4">
            <x v="1"/>
            <x v="2"/>
            <x v="3"/>
            <x v="4"/>
          </reference>
        </references>
      </pivotArea>
    </format>
    <format dxfId="1">
      <pivotArea dataOnly="0" labelOnly="1" outline="0" fieldPosition="0">
        <references count="1">
          <reference field="4294967294" count="1">
            <x v="4"/>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sheetPr>
  <dimension ref="A1:EO921"/>
  <sheetViews>
    <sheetView showGridLines="0" tabSelected="1" view="pageBreakPreview" zoomScale="120" zoomScaleNormal="130" zoomScaleSheetLayoutView="120" workbookViewId="0">
      <selection activeCell="B2" sqref="B2:AF2"/>
    </sheetView>
  </sheetViews>
  <sheetFormatPr defaultRowHeight="15" x14ac:dyDescent="0.25"/>
  <cols>
    <col min="1" max="1" width="1.140625" customWidth="1"/>
    <col min="2" max="32" width="3.7109375" customWidth="1"/>
    <col min="33" max="33" width="1.28515625" customWidth="1"/>
    <col min="34" max="34" width="54.85546875" hidden="1" customWidth="1"/>
    <col min="35" max="46" width="0" hidden="1" customWidth="1"/>
  </cols>
  <sheetData>
    <row r="1" spans="1:145" ht="15.75" thickBot="1" x14ac:dyDescent="0.3">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row>
    <row r="2" spans="1:145" ht="28.5" customHeight="1" thickBot="1" x14ac:dyDescent="0.3">
      <c r="A2" s="5"/>
      <c r="B2" s="340" t="s">
        <v>612</v>
      </c>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c r="AF2" s="342"/>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row>
    <row r="3" spans="1:145" s="5" customFormat="1" ht="5.25" customHeight="1" x14ac:dyDescent="0.25">
      <c r="AM3" s="39"/>
      <c r="AN3" s="39"/>
      <c r="AO3" s="39"/>
      <c r="AP3" s="39"/>
      <c r="AQ3" s="39"/>
      <c r="AR3" s="39"/>
      <c r="AS3" s="39"/>
      <c r="AT3" s="39"/>
    </row>
    <row r="4" spans="1:145" ht="18.399999999999999" x14ac:dyDescent="0.4">
      <c r="A4" s="5"/>
      <c r="B4" s="351" t="s">
        <v>1032</v>
      </c>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row>
    <row r="5" spans="1:145" ht="18.399999999999999" x14ac:dyDescent="0.4">
      <c r="A5" s="5"/>
      <c r="B5" s="353" t="s">
        <v>1036</v>
      </c>
      <c r="C5" s="351"/>
      <c r="D5" s="351"/>
      <c r="E5" s="351"/>
      <c r="F5" s="351"/>
      <c r="G5" s="351"/>
      <c r="H5" s="351"/>
      <c r="I5" s="351"/>
      <c r="J5" s="351"/>
      <c r="K5" s="351"/>
      <c r="L5" s="351"/>
      <c r="M5" s="351"/>
      <c r="N5" s="351"/>
      <c r="O5" s="351"/>
      <c r="P5" s="351"/>
      <c r="Q5" s="351"/>
      <c r="R5" s="351"/>
      <c r="S5" s="351"/>
      <c r="T5" s="351"/>
      <c r="U5" s="351"/>
      <c r="V5" s="351"/>
      <c r="W5" s="351"/>
      <c r="X5" s="351"/>
      <c r="Y5" s="351"/>
      <c r="Z5" s="351"/>
      <c r="AA5" s="351"/>
      <c r="AB5" s="351"/>
      <c r="AC5" s="351"/>
      <c r="AD5" s="351"/>
      <c r="AE5" s="351"/>
      <c r="AF5" s="351"/>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row>
    <row r="6" spans="1:145" ht="7.7" customHeight="1" x14ac:dyDescent="0.4">
      <c r="A6" s="5"/>
      <c r="B6" s="29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row>
    <row r="7" spans="1:145" ht="14.45" x14ac:dyDescent="0.3">
      <c r="A7" s="5"/>
      <c r="B7" s="343" t="s">
        <v>613</v>
      </c>
      <c r="C7" s="344"/>
      <c r="D7" s="344"/>
      <c r="E7" s="344"/>
      <c r="F7" s="344"/>
      <c r="G7" s="344"/>
      <c r="H7" s="344"/>
      <c r="I7" s="344"/>
      <c r="J7" s="344"/>
      <c r="K7" s="344"/>
      <c r="L7" s="344"/>
      <c r="M7" s="344"/>
      <c r="N7" s="344"/>
      <c r="O7" s="344"/>
      <c r="P7" s="344"/>
      <c r="Q7" s="344"/>
      <c r="R7" s="344"/>
      <c r="S7" s="344"/>
      <c r="T7" s="344"/>
      <c r="U7" s="344"/>
      <c r="V7" s="344"/>
      <c r="W7" s="344"/>
      <c r="X7" s="344"/>
      <c r="Y7" s="344"/>
      <c r="Z7" s="344"/>
      <c r="AA7" s="344"/>
      <c r="AB7" s="344"/>
      <c r="AC7" s="344"/>
      <c r="AD7" s="344"/>
      <c r="AE7" s="344"/>
      <c r="AF7" s="344"/>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row>
    <row r="8" spans="1:145" ht="14.45" x14ac:dyDescent="0.3">
      <c r="A8" s="5"/>
      <c r="B8" s="349" t="s">
        <v>657</v>
      </c>
      <c r="C8" s="350"/>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row>
    <row r="9" spans="1:145" ht="14.45" x14ac:dyDescent="0.3">
      <c r="A9" s="5"/>
      <c r="B9" s="349" t="s">
        <v>1070</v>
      </c>
      <c r="C9" s="350"/>
      <c r="D9" s="350"/>
      <c r="E9" s="350"/>
      <c r="F9" s="350"/>
      <c r="G9" s="350"/>
      <c r="H9" s="350"/>
      <c r="I9" s="350"/>
      <c r="J9" s="350"/>
      <c r="K9" s="350"/>
      <c r="L9" s="350"/>
      <c r="M9" s="350"/>
      <c r="N9" s="350"/>
      <c r="O9" s="350"/>
      <c r="P9" s="350"/>
      <c r="Q9" s="350"/>
      <c r="R9" s="350"/>
      <c r="S9" s="350"/>
      <c r="T9" s="350"/>
      <c r="U9" s="350"/>
      <c r="V9" s="350"/>
      <c r="W9" s="350"/>
      <c r="X9" s="350"/>
      <c r="Y9" s="350"/>
      <c r="Z9" s="350"/>
      <c r="AA9" s="350"/>
      <c r="AB9" s="350"/>
      <c r="AC9" s="350"/>
      <c r="AD9" s="350"/>
      <c r="AE9" s="350"/>
      <c r="AF9" s="350"/>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row>
    <row r="10" spans="1:145" s="5" customFormat="1" ht="5.25" customHeight="1" thickBot="1" x14ac:dyDescent="0.3">
      <c r="AM10" s="39"/>
      <c r="AN10" s="39"/>
      <c r="AO10" s="39"/>
      <c r="AP10" s="39"/>
      <c r="AQ10" s="39"/>
      <c r="AR10" s="39"/>
      <c r="AS10" s="39"/>
      <c r="AT10" s="39"/>
    </row>
    <row r="11" spans="1:145" ht="30.75" customHeight="1" thickBot="1" x14ac:dyDescent="0.3">
      <c r="A11" s="5"/>
      <c r="B11" s="346" t="s">
        <v>614</v>
      </c>
      <c r="C11" s="347"/>
      <c r="D11" s="347"/>
      <c r="E11" s="347"/>
      <c r="F11" s="347"/>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8"/>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row>
    <row r="12" spans="1:145" ht="24" customHeight="1" x14ac:dyDescent="0.25">
      <c r="A12" s="5"/>
      <c r="B12" s="345" t="s">
        <v>658</v>
      </c>
      <c r="C12" s="345"/>
      <c r="D12" s="34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row>
    <row r="13" spans="1:145" s="5" customFormat="1" x14ac:dyDescent="0.25">
      <c r="B13" s="344"/>
      <c r="C13" s="344"/>
      <c r="D13" s="34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H13" s="78"/>
      <c r="AI13" s="39"/>
      <c r="AJ13" s="39"/>
      <c r="AK13" s="39"/>
      <c r="AL13" s="39"/>
      <c r="AM13" s="39"/>
      <c r="AN13" s="39"/>
      <c r="AO13" s="39"/>
      <c r="AP13" s="39"/>
      <c r="AQ13" s="39"/>
      <c r="AR13" s="39"/>
      <c r="AS13" s="39"/>
      <c r="AT13" s="39"/>
    </row>
    <row r="14" spans="1:145" s="8" customFormat="1" ht="35.25" customHeight="1" x14ac:dyDescent="0.3">
      <c r="B14" s="320" t="s">
        <v>619</v>
      </c>
      <c r="C14" s="321"/>
      <c r="D14" s="321"/>
      <c r="E14" s="321"/>
      <c r="F14" s="321"/>
      <c r="G14" s="321"/>
      <c r="H14" s="321"/>
      <c r="I14" s="245" t="s">
        <v>11</v>
      </c>
      <c r="J14" s="333" t="s">
        <v>1065</v>
      </c>
      <c r="K14" s="333"/>
      <c r="L14" s="333"/>
      <c r="M14" s="333"/>
      <c r="N14" s="333"/>
      <c r="O14" s="333"/>
      <c r="P14" s="333"/>
      <c r="Q14" s="333"/>
      <c r="R14" s="333"/>
      <c r="S14" s="333"/>
      <c r="T14" s="333"/>
      <c r="U14" s="333"/>
      <c r="V14" s="333"/>
      <c r="W14" s="333"/>
      <c r="X14" s="333"/>
      <c r="Y14" s="333"/>
      <c r="Z14" s="333"/>
      <c r="AA14" s="333"/>
      <c r="AB14" s="333"/>
      <c r="AC14" s="333"/>
      <c r="AD14" s="333"/>
      <c r="AE14" s="333"/>
      <c r="AF14" s="334"/>
      <c r="AH14" s="5"/>
      <c r="AI14" s="88"/>
      <c r="AJ14" s="88"/>
      <c r="AK14" s="88"/>
      <c r="AL14" s="88"/>
      <c r="AM14" s="88"/>
      <c r="AN14" s="40"/>
      <c r="AO14" s="40"/>
      <c r="AP14" s="40"/>
      <c r="AQ14" s="40"/>
      <c r="AR14" s="40"/>
      <c r="AS14" s="40"/>
      <c r="AT14" s="40"/>
    </row>
    <row r="15" spans="1:145" s="8" customFormat="1" ht="35.25" customHeight="1" x14ac:dyDescent="0.3">
      <c r="B15" s="322" t="s">
        <v>620</v>
      </c>
      <c r="C15" s="323"/>
      <c r="D15" s="323"/>
      <c r="E15" s="323"/>
      <c r="F15" s="323"/>
      <c r="G15" s="323"/>
      <c r="H15" s="323"/>
      <c r="I15" s="246" t="s">
        <v>11</v>
      </c>
      <c r="J15" s="335" t="s">
        <v>1066</v>
      </c>
      <c r="K15" s="336"/>
      <c r="L15" s="336"/>
      <c r="M15" s="336"/>
      <c r="N15" s="336"/>
      <c r="O15" s="336"/>
      <c r="P15" s="336"/>
      <c r="Q15" s="336"/>
      <c r="R15" s="336"/>
      <c r="S15" s="336"/>
      <c r="T15" s="336"/>
      <c r="U15" s="336"/>
      <c r="V15" s="336"/>
      <c r="W15" s="336"/>
      <c r="X15" s="336"/>
      <c r="Y15" s="336"/>
      <c r="Z15" s="336"/>
      <c r="AA15" s="336"/>
      <c r="AB15" s="336"/>
      <c r="AC15" s="336"/>
      <c r="AD15" s="336"/>
      <c r="AE15" s="336"/>
      <c r="AF15" s="336"/>
      <c r="AH15" s="5"/>
      <c r="AI15" s="88"/>
      <c r="AJ15" s="88"/>
      <c r="AK15" s="88"/>
      <c r="AL15" s="88"/>
      <c r="AM15" s="88"/>
      <c r="AN15" s="40"/>
      <c r="AO15" s="40"/>
      <c r="AP15" s="40"/>
      <c r="AQ15" s="40"/>
      <c r="AR15" s="40"/>
      <c r="AS15" s="40"/>
      <c r="AT15" s="40"/>
    </row>
    <row r="16" spans="1:145" s="8" customFormat="1" ht="35.25" customHeight="1" x14ac:dyDescent="0.3">
      <c r="B16" s="322" t="s">
        <v>621</v>
      </c>
      <c r="C16" s="323"/>
      <c r="D16" s="323"/>
      <c r="E16" s="323"/>
      <c r="F16" s="323"/>
      <c r="G16" s="323"/>
      <c r="H16" s="323"/>
      <c r="I16" s="246" t="s">
        <v>11</v>
      </c>
      <c r="J16" s="337" t="s">
        <v>1067</v>
      </c>
      <c r="K16" s="337"/>
      <c r="L16" s="337"/>
      <c r="M16" s="337"/>
      <c r="N16" s="337"/>
      <c r="O16" s="337"/>
      <c r="P16" s="337"/>
      <c r="Q16" s="337"/>
      <c r="R16" s="337"/>
      <c r="S16" s="337"/>
      <c r="T16" s="337"/>
      <c r="U16" s="337"/>
      <c r="V16" s="337"/>
      <c r="W16" s="337"/>
      <c r="X16" s="337"/>
      <c r="Y16" s="337"/>
      <c r="Z16" s="337"/>
      <c r="AA16" s="337"/>
      <c r="AB16" s="337"/>
      <c r="AC16" s="337"/>
      <c r="AD16" s="337"/>
      <c r="AE16" s="337"/>
      <c r="AF16" s="335"/>
      <c r="AH16" s="5"/>
      <c r="AI16" s="88"/>
      <c r="AJ16" s="88"/>
      <c r="AK16" s="88"/>
      <c r="AL16" s="88"/>
      <c r="AM16" s="88"/>
      <c r="AN16" s="40"/>
      <c r="AO16" s="40"/>
      <c r="AP16" s="40"/>
      <c r="AQ16" s="40"/>
      <c r="AR16" s="40"/>
      <c r="AS16" s="40"/>
      <c r="AT16" s="40"/>
    </row>
    <row r="17" spans="1:145" s="8" customFormat="1" ht="35.25" customHeight="1" x14ac:dyDescent="0.3">
      <c r="B17" s="322" t="s">
        <v>622</v>
      </c>
      <c r="C17" s="323"/>
      <c r="D17" s="323"/>
      <c r="E17" s="323"/>
      <c r="F17" s="323"/>
      <c r="G17" s="323"/>
      <c r="H17" s="323"/>
      <c r="I17" s="246" t="s">
        <v>11</v>
      </c>
      <c r="J17" s="337" t="s">
        <v>1068</v>
      </c>
      <c r="K17" s="337"/>
      <c r="L17" s="337"/>
      <c r="M17" s="337"/>
      <c r="N17" s="337"/>
      <c r="O17" s="337"/>
      <c r="P17" s="337"/>
      <c r="Q17" s="337"/>
      <c r="R17" s="337"/>
      <c r="S17" s="337"/>
      <c r="T17" s="337"/>
      <c r="U17" s="337"/>
      <c r="V17" s="337"/>
      <c r="W17" s="337"/>
      <c r="X17" s="337"/>
      <c r="Y17" s="337"/>
      <c r="Z17" s="337"/>
      <c r="AA17" s="337"/>
      <c r="AB17" s="337"/>
      <c r="AC17" s="337"/>
      <c r="AD17" s="337"/>
      <c r="AE17" s="337"/>
      <c r="AF17" s="335"/>
      <c r="AH17" s="5"/>
      <c r="AI17" s="88"/>
      <c r="AJ17" s="88"/>
      <c r="AK17" s="88"/>
      <c r="AL17" s="88"/>
      <c r="AM17" s="88"/>
      <c r="AN17" s="40"/>
      <c r="AO17" s="40"/>
      <c r="AP17" s="40"/>
      <c r="AQ17" s="40"/>
      <c r="AR17" s="40"/>
      <c r="AS17" s="40"/>
      <c r="AT17" s="40"/>
    </row>
    <row r="18" spans="1:145" s="8" customFormat="1" ht="35.25" customHeight="1" x14ac:dyDescent="0.3">
      <c r="B18" s="324" t="s">
        <v>623</v>
      </c>
      <c r="C18" s="325"/>
      <c r="D18" s="325"/>
      <c r="E18" s="325"/>
      <c r="F18" s="325"/>
      <c r="G18" s="325"/>
      <c r="H18" s="325"/>
      <c r="I18" s="247" t="s">
        <v>11</v>
      </c>
      <c r="J18" s="338" t="s">
        <v>1069</v>
      </c>
      <c r="K18" s="338"/>
      <c r="L18" s="338"/>
      <c r="M18" s="338"/>
      <c r="N18" s="338"/>
      <c r="O18" s="338"/>
      <c r="P18" s="338"/>
      <c r="Q18" s="338"/>
      <c r="R18" s="338"/>
      <c r="S18" s="338"/>
      <c r="T18" s="338"/>
      <c r="U18" s="338"/>
      <c r="V18" s="338"/>
      <c r="W18" s="338"/>
      <c r="X18" s="338"/>
      <c r="Y18" s="338"/>
      <c r="Z18" s="338"/>
      <c r="AA18" s="338"/>
      <c r="AB18" s="338"/>
      <c r="AC18" s="338"/>
      <c r="AD18" s="338"/>
      <c r="AE18" s="338"/>
      <c r="AF18" s="339"/>
      <c r="AH18" s="5"/>
      <c r="AI18" s="88"/>
      <c r="AJ18" s="88"/>
      <c r="AK18" s="88"/>
      <c r="AL18" s="88"/>
      <c r="AM18" s="88"/>
      <c r="AN18" s="40"/>
      <c r="AO18" s="40"/>
      <c r="AP18" s="40"/>
      <c r="AQ18" s="40"/>
      <c r="AR18" s="40"/>
      <c r="AS18" s="40"/>
      <c r="AT18" s="40"/>
    </row>
    <row r="19" spans="1:145" s="8" customFormat="1" ht="5.85" customHeight="1" x14ac:dyDescent="0.25">
      <c r="B19" s="6"/>
      <c r="C19" s="6"/>
      <c r="D19" s="6"/>
      <c r="E19" s="6"/>
      <c r="F19" s="6"/>
      <c r="G19" s="6"/>
      <c r="H19" s="6"/>
      <c r="I19" s="234"/>
      <c r="J19" s="234"/>
      <c r="K19" s="234"/>
      <c r="L19" s="234"/>
      <c r="M19" s="234"/>
      <c r="N19" s="234"/>
      <c r="O19" s="234"/>
      <c r="P19" s="234"/>
      <c r="Q19" s="234"/>
      <c r="R19" s="234"/>
      <c r="S19" s="234"/>
      <c r="T19" s="234"/>
      <c r="U19" s="234"/>
      <c r="V19" s="234"/>
      <c r="AH19" s="5"/>
      <c r="AI19" s="88"/>
      <c r="AJ19" s="88"/>
      <c r="AK19" s="88"/>
      <c r="AL19" s="88"/>
      <c r="AM19" s="88"/>
      <c r="AN19" s="40"/>
      <c r="AO19" s="40"/>
      <c r="AP19" s="40"/>
      <c r="AQ19" s="40"/>
      <c r="AR19" s="40"/>
      <c r="AS19" s="40"/>
      <c r="AT19" s="40"/>
    </row>
    <row r="20" spans="1:145"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row>
    <row r="21" spans="1:145" ht="37.5" customHeight="1" x14ac:dyDescent="0.25">
      <c r="A21" s="5"/>
      <c r="B21" s="329" t="s">
        <v>671</v>
      </c>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c r="AE21" s="329"/>
      <c r="AF21" s="329"/>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row>
    <row r="22" spans="1:145" ht="15.75" thickBot="1" x14ac:dyDescent="0.3">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row>
    <row r="23" spans="1:145" ht="15.75" thickBot="1" x14ac:dyDescent="0.3">
      <c r="A23" s="5"/>
      <c r="B23" s="326" t="s">
        <v>615</v>
      </c>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8"/>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row>
    <row r="24" spans="1:145"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row>
    <row r="25" spans="1:145" ht="43.5" customHeight="1" x14ac:dyDescent="0.25">
      <c r="A25" s="5"/>
      <c r="B25" s="329" t="s">
        <v>672</v>
      </c>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row>
    <row r="26" spans="1:145" ht="15.75" customHeight="1" x14ac:dyDescent="0.25">
      <c r="A26" s="5"/>
      <c r="B26" s="250"/>
      <c r="C26" s="250"/>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row>
    <row r="27" spans="1:145" x14ac:dyDescent="0.25">
      <c r="A27" s="5"/>
      <c r="B27" s="248" t="s">
        <v>673</v>
      </c>
      <c r="C27" s="5"/>
      <c r="D27" s="5"/>
      <c r="E27" s="5"/>
      <c r="F27" s="5"/>
      <c r="G27" s="5"/>
      <c r="H27" s="5"/>
      <c r="I27" s="5"/>
      <c r="J27" s="5"/>
      <c r="K27" s="5"/>
      <c r="L27" s="5"/>
      <c r="M27" s="5"/>
      <c r="N27" s="5"/>
      <c r="O27" s="5"/>
      <c r="P27" s="5"/>
      <c r="Q27" s="5"/>
      <c r="R27" s="5"/>
      <c r="S27" s="248" t="s">
        <v>660</v>
      </c>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row>
    <row r="28" spans="1:145" x14ac:dyDescent="0.25">
      <c r="A28" s="5"/>
      <c r="B28" s="5"/>
      <c r="C28" s="249" t="s">
        <v>659</v>
      </c>
      <c r="D28" s="5" t="s">
        <v>625</v>
      </c>
      <c r="E28" s="5"/>
      <c r="F28" s="5"/>
      <c r="G28" s="5"/>
      <c r="H28" s="5"/>
      <c r="I28" s="5"/>
      <c r="J28" s="5"/>
      <c r="K28" s="5"/>
      <c r="L28" s="5"/>
      <c r="M28" s="5"/>
      <c r="N28" s="5"/>
      <c r="O28" s="5"/>
      <c r="P28" s="5"/>
      <c r="Q28" s="330" t="s">
        <v>16</v>
      </c>
      <c r="R28" s="5"/>
      <c r="S28" s="249" t="s">
        <v>659</v>
      </c>
      <c r="T28" s="5" t="s">
        <v>82</v>
      </c>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row>
    <row r="29" spans="1:145" x14ac:dyDescent="0.25">
      <c r="A29" s="5"/>
      <c r="B29" s="5"/>
      <c r="C29" s="249" t="s">
        <v>659</v>
      </c>
      <c r="D29" s="5" t="s">
        <v>83</v>
      </c>
      <c r="E29" s="5"/>
      <c r="F29" s="5"/>
      <c r="G29" s="5"/>
      <c r="H29" s="5"/>
      <c r="I29" s="5"/>
      <c r="J29" s="5"/>
      <c r="K29" s="5"/>
      <c r="L29" s="5"/>
      <c r="M29" s="5"/>
      <c r="N29" s="5"/>
      <c r="O29" s="5"/>
      <c r="P29" s="5"/>
      <c r="Q29" s="331"/>
      <c r="R29" s="5"/>
      <c r="S29" s="249" t="s">
        <v>659</v>
      </c>
      <c r="T29" s="5" t="s">
        <v>84</v>
      </c>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row>
    <row r="30" spans="1:145" x14ac:dyDescent="0.25">
      <c r="A30" s="5"/>
      <c r="B30" s="5"/>
      <c r="C30" s="249" t="s">
        <v>659</v>
      </c>
      <c r="D30" s="5" t="s">
        <v>85</v>
      </c>
      <c r="E30" s="5"/>
      <c r="F30" s="5"/>
      <c r="G30" s="5"/>
      <c r="H30" s="5"/>
      <c r="I30" s="5"/>
      <c r="J30" s="5"/>
      <c r="K30" s="5"/>
      <c r="L30" s="5"/>
      <c r="M30" s="5"/>
      <c r="N30" s="5"/>
      <c r="O30" s="5"/>
      <c r="P30" s="5"/>
      <c r="Q30" s="332"/>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row>
    <row r="31" spans="1:145" ht="15.75" thickBot="1" x14ac:dyDescent="0.3">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row>
    <row r="32" spans="1:145" ht="15.75" thickBot="1" x14ac:dyDescent="0.3">
      <c r="A32" s="5"/>
      <c r="B32" s="311" t="s">
        <v>616</v>
      </c>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312"/>
      <c r="AF32" s="313"/>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row>
    <row r="33" spans="1:14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row>
    <row r="34" spans="1:145" ht="69" customHeight="1" x14ac:dyDescent="0.25">
      <c r="A34" s="5"/>
      <c r="B34" s="329" t="s">
        <v>661</v>
      </c>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row>
    <row r="35" spans="1:145" ht="15.75" thickBot="1" x14ac:dyDescent="0.3">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row>
    <row r="36" spans="1:145" ht="15.75" thickBot="1" x14ac:dyDescent="0.3">
      <c r="A36" s="5"/>
      <c r="B36" s="314" t="s">
        <v>617</v>
      </c>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315"/>
      <c r="AF36" s="316"/>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row>
    <row r="37" spans="1:14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row>
    <row r="38" spans="1:145" ht="37.5" customHeight="1" x14ac:dyDescent="0.25">
      <c r="A38" s="5"/>
      <c r="B38" s="329" t="s">
        <v>674</v>
      </c>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c r="AD38" s="329"/>
      <c r="AE38" s="329"/>
      <c r="AF38" s="329"/>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row>
    <row r="39" spans="1:145" ht="15.75" thickBot="1" x14ac:dyDescent="0.3">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row>
    <row r="40" spans="1:145" ht="15.75" thickBot="1" x14ac:dyDescent="0.3">
      <c r="A40" s="5"/>
      <c r="B40" s="317" t="s">
        <v>618</v>
      </c>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8"/>
      <c r="AD40" s="318"/>
      <c r="AE40" s="318"/>
      <c r="AF40" s="319"/>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row>
    <row r="41" spans="1:14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row>
    <row r="42" spans="1:145" ht="37.5" customHeight="1" x14ac:dyDescent="0.25">
      <c r="A42" s="5"/>
      <c r="B42" s="329" t="s">
        <v>662</v>
      </c>
      <c r="C42" s="329"/>
      <c r="D42" s="329"/>
      <c r="E42" s="329"/>
      <c r="F42" s="329"/>
      <c r="G42" s="329"/>
      <c r="H42" s="329"/>
      <c r="I42" s="329"/>
      <c r="J42" s="329"/>
      <c r="K42" s="329"/>
      <c r="L42" s="329"/>
      <c r="M42" s="329"/>
      <c r="N42" s="329"/>
      <c r="O42" s="329"/>
      <c r="P42" s="329"/>
      <c r="Q42" s="329"/>
      <c r="R42" s="329"/>
      <c r="S42" s="329"/>
      <c r="T42" s="329"/>
      <c r="U42" s="329"/>
      <c r="V42" s="329"/>
      <c r="W42" s="329"/>
      <c r="X42" s="329"/>
      <c r="Y42" s="329"/>
      <c r="Z42" s="329"/>
      <c r="AA42" s="329"/>
      <c r="AB42" s="329"/>
      <c r="AC42" s="329"/>
      <c r="AD42" s="329"/>
      <c r="AE42" s="329"/>
      <c r="AF42" s="329"/>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row>
    <row r="43" spans="1:145" ht="15.75" thickBot="1" x14ac:dyDescent="0.3">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row>
    <row r="44" spans="1:145" ht="15.75" thickBot="1" x14ac:dyDescent="0.3">
      <c r="A44" s="5"/>
      <c r="B44" s="346" t="s">
        <v>663</v>
      </c>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8"/>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row>
    <row r="45" spans="1:14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row>
    <row r="46" spans="1:145" x14ac:dyDescent="0.25">
      <c r="A46" s="5"/>
      <c r="B46" s="329" t="s">
        <v>664</v>
      </c>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c r="AC46" s="329"/>
      <c r="AD46" s="329"/>
      <c r="AE46" s="329"/>
      <c r="AF46" s="329"/>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row>
    <row r="47" spans="1:145" x14ac:dyDescent="0.25">
      <c r="A47" s="5"/>
      <c r="B47" s="329" t="s">
        <v>665</v>
      </c>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29"/>
      <c r="AE47" s="329"/>
      <c r="AF47" s="329"/>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row>
    <row r="48" spans="1:145" x14ac:dyDescent="0.25">
      <c r="A48" s="5"/>
      <c r="B48" s="25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row>
    <row r="49" spans="1:145" ht="28.5" customHeight="1" x14ac:dyDescent="0.25">
      <c r="A49" s="5"/>
      <c r="B49" s="5"/>
      <c r="C49" s="5"/>
      <c r="D49" s="5"/>
      <c r="E49" s="5"/>
      <c r="F49" s="358" t="s">
        <v>666</v>
      </c>
      <c r="G49" s="358"/>
      <c r="H49" s="358"/>
      <c r="I49" s="358"/>
      <c r="J49" s="358"/>
      <c r="K49" s="358"/>
      <c r="L49" s="358"/>
      <c r="M49" s="358"/>
      <c r="N49" s="358"/>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row>
    <row r="50" spans="1:145" ht="28.5" customHeight="1" x14ac:dyDescent="0.25">
      <c r="A50" s="5"/>
      <c r="B50" s="5"/>
      <c r="C50" s="5"/>
      <c r="D50" s="5"/>
      <c r="E50" s="5"/>
      <c r="F50" s="251" t="s">
        <v>680</v>
      </c>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row>
    <row r="51" spans="1:145" ht="28.5" customHeight="1" x14ac:dyDescent="0.25">
      <c r="A51" s="5"/>
      <c r="B51" s="5"/>
      <c r="C51" s="5"/>
      <c r="D51" s="5"/>
      <c r="E51" s="5"/>
      <c r="F51" s="252" t="s">
        <v>667</v>
      </c>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row>
    <row r="52" spans="1:145" ht="28.5"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row>
    <row r="53" spans="1:145"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row>
    <row r="54" spans="1:145"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row>
    <row r="55" spans="1:145"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row>
    <row r="56" spans="1:145"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row>
    <row r="57" spans="1:145"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row>
    <row r="58" spans="1:145" x14ac:dyDescent="0.25">
      <c r="A58" s="357" t="s">
        <v>1042</v>
      </c>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row>
    <row r="59" spans="1:145" ht="15.75" thickBot="1" x14ac:dyDescent="0.3">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row>
    <row r="60" spans="1:145" x14ac:dyDescent="0.25">
      <c r="A60" s="297"/>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298"/>
      <c r="AE60" s="298"/>
      <c r="AF60" s="299"/>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row>
    <row r="61" spans="1:145" x14ac:dyDescent="0.25">
      <c r="A61" s="354" t="s">
        <v>1037</v>
      </c>
      <c r="B61" s="355"/>
      <c r="C61" s="355"/>
      <c r="D61" s="355"/>
      <c r="E61" s="355"/>
      <c r="F61" s="355"/>
      <c r="G61" s="355"/>
      <c r="H61" s="355"/>
      <c r="I61" s="355"/>
      <c r="J61" s="355"/>
      <c r="K61" s="355"/>
      <c r="L61" s="355"/>
      <c r="M61" s="355"/>
      <c r="N61" s="355"/>
      <c r="O61" s="355"/>
      <c r="P61" s="355"/>
      <c r="Q61" s="355"/>
      <c r="R61" s="355"/>
      <c r="S61" s="355"/>
      <c r="T61" s="355"/>
      <c r="U61" s="355"/>
      <c r="V61" s="355"/>
      <c r="W61" s="355"/>
      <c r="X61" s="355"/>
      <c r="Y61" s="355"/>
      <c r="Z61" s="355"/>
      <c r="AA61" s="355"/>
      <c r="AB61" s="355"/>
      <c r="AC61" s="355"/>
      <c r="AD61" s="355"/>
      <c r="AE61" s="355"/>
      <c r="AF61" s="356"/>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row>
    <row r="62" spans="1:145" x14ac:dyDescent="0.25">
      <c r="A62" s="300"/>
      <c r="B62" s="166"/>
      <c r="C62" s="166"/>
      <c r="D62" s="166"/>
      <c r="E62" s="166"/>
      <c r="F62" s="166"/>
      <c r="G62" s="166"/>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301"/>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row>
    <row r="63" spans="1:145" x14ac:dyDescent="0.25">
      <c r="A63" s="300"/>
      <c r="B63" s="166"/>
      <c r="C63" s="166"/>
      <c r="D63" s="166"/>
      <c r="E63" s="167" t="s">
        <v>1039</v>
      </c>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301"/>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row>
    <row r="64" spans="1:145" x14ac:dyDescent="0.25">
      <c r="A64" s="300"/>
      <c r="B64" s="166"/>
      <c r="C64" s="166"/>
      <c r="D64" s="166"/>
      <c r="E64" s="166"/>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166"/>
      <c r="AD64" s="166"/>
      <c r="AE64" s="166"/>
      <c r="AF64" s="301"/>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row>
    <row r="65" spans="1:145" x14ac:dyDescent="0.25">
      <c r="A65" s="300"/>
      <c r="B65" s="166"/>
      <c r="C65" s="166"/>
      <c r="D65" s="166"/>
      <c r="E65" s="166"/>
      <c r="F65" s="166"/>
      <c r="G65" s="166"/>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301"/>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row>
    <row r="66" spans="1:145" x14ac:dyDescent="0.25">
      <c r="A66" s="300"/>
      <c r="B66" s="166"/>
      <c r="C66" s="166"/>
      <c r="D66" s="166"/>
      <c r="E66" s="166"/>
      <c r="F66" s="166"/>
      <c r="G66" s="166"/>
      <c r="H66" s="166"/>
      <c r="I66" s="166"/>
      <c r="J66" s="166"/>
      <c r="K66" s="166"/>
      <c r="L66" s="166"/>
      <c r="M66" s="166"/>
      <c r="N66" s="166"/>
      <c r="O66" s="166"/>
      <c r="P66" s="166"/>
      <c r="Q66" s="166"/>
      <c r="R66" s="166"/>
      <c r="S66" s="166"/>
      <c r="T66" s="166"/>
      <c r="U66" s="166"/>
      <c r="V66" s="166"/>
      <c r="W66" s="166"/>
      <c r="X66" s="166"/>
      <c r="Y66" s="166"/>
      <c r="Z66" s="166"/>
      <c r="AA66" s="166"/>
      <c r="AB66" s="166"/>
      <c r="AC66" s="166"/>
      <c r="AD66" s="166"/>
      <c r="AE66" s="166"/>
      <c r="AF66" s="301"/>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row>
    <row r="67" spans="1:145" x14ac:dyDescent="0.25">
      <c r="A67" s="300"/>
      <c r="B67" s="166"/>
      <c r="C67" s="166"/>
      <c r="D67" s="166"/>
      <c r="E67" s="166"/>
      <c r="F67" s="166"/>
      <c r="G67" s="166"/>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301"/>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row>
    <row r="68" spans="1:145" x14ac:dyDescent="0.25">
      <c r="A68" s="300"/>
      <c r="B68" s="166"/>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c r="AA68" s="166"/>
      <c r="AB68" s="166"/>
      <c r="AC68" s="166"/>
      <c r="AD68" s="166"/>
      <c r="AE68" s="166"/>
      <c r="AF68" s="301"/>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row>
    <row r="69" spans="1:145" x14ac:dyDescent="0.25">
      <c r="A69" s="300"/>
      <c r="B69" s="166"/>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c r="AA69" s="166"/>
      <c r="AB69" s="166"/>
      <c r="AC69" s="166"/>
      <c r="AD69" s="166"/>
      <c r="AE69" s="166"/>
      <c r="AF69" s="301"/>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row>
    <row r="70" spans="1:145" x14ac:dyDescent="0.25">
      <c r="A70" s="300"/>
      <c r="B70" s="166"/>
      <c r="C70" s="166"/>
      <c r="D70" s="166"/>
      <c r="E70" s="166"/>
      <c r="F70" s="166"/>
      <c r="G70" s="166"/>
      <c r="H70" s="166"/>
      <c r="I70" s="166"/>
      <c r="J70" s="166"/>
      <c r="K70" s="166"/>
      <c r="L70" s="166"/>
      <c r="M70" s="166"/>
      <c r="N70" s="166"/>
      <c r="O70" s="166"/>
      <c r="P70" s="166"/>
      <c r="Q70" s="166"/>
      <c r="R70" s="166"/>
      <c r="S70" s="166"/>
      <c r="T70" s="166"/>
      <c r="U70" s="166"/>
      <c r="V70" s="166"/>
      <c r="W70" s="166"/>
      <c r="X70" s="166"/>
      <c r="Y70" s="166"/>
      <c r="Z70" s="166"/>
      <c r="AA70" s="166"/>
      <c r="AB70" s="166"/>
      <c r="AC70" s="166"/>
      <c r="AD70" s="166"/>
      <c r="AE70" s="166"/>
      <c r="AF70" s="301"/>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row>
    <row r="71" spans="1:145" x14ac:dyDescent="0.25">
      <c r="A71" s="300"/>
      <c r="B71" s="166"/>
      <c r="C71" s="166"/>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301"/>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row>
    <row r="72" spans="1:145" x14ac:dyDescent="0.25">
      <c r="A72" s="300"/>
      <c r="B72" s="166"/>
      <c r="C72" s="166"/>
      <c r="D72" s="166"/>
      <c r="E72" s="166"/>
      <c r="F72" s="166"/>
      <c r="G72" s="166"/>
      <c r="H72" s="166"/>
      <c r="I72" s="166"/>
      <c r="J72" s="166"/>
      <c r="K72" s="166"/>
      <c r="L72" s="166"/>
      <c r="M72" s="166"/>
      <c r="N72" s="166"/>
      <c r="O72" s="166"/>
      <c r="P72" s="166"/>
      <c r="Q72" s="166"/>
      <c r="R72" s="166"/>
      <c r="S72" s="166"/>
      <c r="T72" s="166"/>
      <c r="U72" s="166"/>
      <c r="V72" s="166"/>
      <c r="W72" s="166"/>
      <c r="X72" s="166"/>
      <c r="Y72" s="166"/>
      <c r="Z72" s="166"/>
      <c r="AA72" s="166"/>
      <c r="AB72" s="166"/>
      <c r="AC72" s="166"/>
      <c r="AD72" s="166"/>
      <c r="AE72" s="166"/>
      <c r="AF72" s="301"/>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row>
    <row r="73" spans="1:145" x14ac:dyDescent="0.25">
      <c r="A73" s="300"/>
      <c r="B73" s="166"/>
      <c r="C73" s="166"/>
      <c r="D73" s="166"/>
      <c r="E73" s="16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301"/>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row>
    <row r="74" spans="1:145" x14ac:dyDescent="0.25">
      <c r="A74" s="300"/>
      <c r="B74" s="166"/>
      <c r="C74" s="166"/>
      <c r="D74" s="166"/>
      <c r="E74" s="167" t="s">
        <v>1038</v>
      </c>
      <c r="F74" s="166"/>
      <c r="G74" s="166"/>
      <c r="H74" s="166"/>
      <c r="I74" s="166"/>
      <c r="J74" s="166"/>
      <c r="K74" s="166"/>
      <c r="L74" s="166"/>
      <c r="M74" s="166"/>
      <c r="N74" s="166"/>
      <c r="O74" s="166"/>
      <c r="P74" s="166"/>
      <c r="Q74" s="166"/>
      <c r="R74" s="166"/>
      <c r="S74" s="166"/>
      <c r="T74" s="166"/>
      <c r="U74" s="166"/>
      <c r="V74" s="166"/>
      <c r="W74" s="166"/>
      <c r="X74" s="166"/>
      <c r="Y74" s="166"/>
      <c r="Z74" s="166"/>
      <c r="AA74" s="166"/>
      <c r="AB74" s="166"/>
      <c r="AC74" s="166"/>
      <c r="AD74" s="166"/>
      <c r="AE74" s="166"/>
      <c r="AF74" s="301"/>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row>
    <row r="75" spans="1:145" x14ac:dyDescent="0.25">
      <c r="A75" s="300"/>
      <c r="B75" s="166"/>
      <c r="C75" s="166"/>
      <c r="D75" s="166"/>
      <c r="E75" s="166"/>
      <c r="F75" s="166"/>
      <c r="G75" s="166"/>
      <c r="H75" s="166"/>
      <c r="I75" s="166"/>
      <c r="J75" s="166"/>
      <c r="K75" s="166"/>
      <c r="L75" s="166"/>
      <c r="M75" s="166"/>
      <c r="N75" s="166"/>
      <c r="O75" s="166"/>
      <c r="P75" s="166"/>
      <c r="Q75" s="166"/>
      <c r="R75" s="166"/>
      <c r="S75" s="166"/>
      <c r="T75" s="166"/>
      <c r="U75" s="166"/>
      <c r="V75" s="166"/>
      <c r="W75" s="166"/>
      <c r="X75" s="166"/>
      <c r="Y75" s="166"/>
      <c r="Z75" s="166"/>
      <c r="AA75" s="166"/>
      <c r="AB75" s="166"/>
      <c r="AC75" s="166"/>
      <c r="AD75" s="166"/>
      <c r="AE75" s="166"/>
      <c r="AF75" s="301"/>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row>
    <row r="76" spans="1:145" x14ac:dyDescent="0.25">
      <c r="A76" s="300"/>
      <c r="B76" s="166"/>
      <c r="C76" s="166"/>
      <c r="D76" s="166"/>
      <c r="E76" s="166"/>
      <c r="F76" s="166"/>
      <c r="G76" s="166"/>
      <c r="H76" s="166"/>
      <c r="I76" s="166"/>
      <c r="J76" s="166"/>
      <c r="K76" s="166"/>
      <c r="L76" s="166"/>
      <c r="M76" s="166"/>
      <c r="N76" s="166"/>
      <c r="O76" s="166"/>
      <c r="P76" s="166"/>
      <c r="Q76" s="166"/>
      <c r="R76" s="166"/>
      <c r="S76" s="166"/>
      <c r="T76" s="166"/>
      <c r="U76" s="166"/>
      <c r="V76" s="166"/>
      <c r="W76" s="166"/>
      <c r="X76" s="166"/>
      <c r="Y76" s="166"/>
      <c r="Z76" s="166"/>
      <c r="AA76" s="166"/>
      <c r="AB76" s="166"/>
      <c r="AC76" s="166"/>
      <c r="AD76" s="166"/>
      <c r="AE76" s="166"/>
      <c r="AF76" s="301"/>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row>
    <row r="77" spans="1:145" x14ac:dyDescent="0.25">
      <c r="A77" s="300"/>
      <c r="B77" s="166"/>
      <c r="C77" s="166"/>
      <c r="D77" s="166"/>
      <c r="E77" s="166"/>
      <c r="F77" s="166"/>
      <c r="G77" s="166"/>
      <c r="H77" s="166"/>
      <c r="I77" s="166"/>
      <c r="J77" s="166"/>
      <c r="K77" s="166"/>
      <c r="L77" s="166"/>
      <c r="M77" s="166"/>
      <c r="N77" s="166"/>
      <c r="O77" s="166"/>
      <c r="P77" s="166"/>
      <c r="Q77" s="166"/>
      <c r="R77" s="166"/>
      <c r="S77" s="166"/>
      <c r="T77" s="166"/>
      <c r="U77" s="166"/>
      <c r="V77" s="166"/>
      <c r="W77" s="166"/>
      <c r="X77" s="166"/>
      <c r="Y77" s="166"/>
      <c r="Z77" s="166"/>
      <c r="AA77" s="166"/>
      <c r="AB77" s="166"/>
      <c r="AC77" s="166"/>
      <c r="AD77" s="166"/>
      <c r="AE77" s="166"/>
      <c r="AF77" s="301"/>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row>
    <row r="78" spans="1:145" x14ac:dyDescent="0.25">
      <c r="A78" s="300"/>
      <c r="B78" s="166"/>
      <c r="C78" s="166"/>
      <c r="D78" s="166"/>
      <c r="E78" s="166"/>
      <c r="F78" s="166"/>
      <c r="G78" s="166"/>
      <c r="H78" s="166"/>
      <c r="I78" s="166"/>
      <c r="J78" s="166"/>
      <c r="K78" s="166"/>
      <c r="L78" s="166"/>
      <c r="M78" s="166"/>
      <c r="N78" s="166"/>
      <c r="O78" s="166"/>
      <c r="P78" s="166"/>
      <c r="Q78" s="166"/>
      <c r="R78" s="166"/>
      <c r="S78" s="166"/>
      <c r="T78" s="166"/>
      <c r="U78" s="166"/>
      <c r="V78" s="166"/>
      <c r="W78" s="166"/>
      <c r="X78" s="166"/>
      <c r="Y78" s="166"/>
      <c r="Z78" s="166"/>
      <c r="AA78" s="166"/>
      <c r="AB78" s="166"/>
      <c r="AC78" s="166"/>
      <c r="AD78" s="166"/>
      <c r="AE78" s="166"/>
      <c r="AF78" s="301"/>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row>
    <row r="79" spans="1:145" x14ac:dyDescent="0.25">
      <c r="A79" s="300"/>
      <c r="B79" s="166"/>
      <c r="C79" s="166"/>
      <c r="D79" s="166"/>
      <c r="E79" s="166"/>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301"/>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row>
    <row r="80" spans="1:145" x14ac:dyDescent="0.25">
      <c r="A80" s="300"/>
      <c r="B80" s="166"/>
      <c r="C80" s="166"/>
      <c r="D80" s="166"/>
      <c r="E80" s="166"/>
      <c r="F80" s="166"/>
      <c r="G80" s="166"/>
      <c r="H80" s="166"/>
      <c r="I80" s="166"/>
      <c r="J80" s="166"/>
      <c r="K80" s="166"/>
      <c r="L80" s="166"/>
      <c r="M80" s="166"/>
      <c r="N80" s="166"/>
      <c r="O80" s="166"/>
      <c r="P80" s="166"/>
      <c r="Q80" s="166"/>
      <c r="R80" s="166"/>
      <c r="S80" s="166"/>
      <c r="T80" s="166"/>
      <c r="U80" s="166"/>
      <c r="V80" s="166"/>
      <c r="W80" s="166"/>
      <c r="X80" s="166"/>
      <c r="Y80" s="166"/>
      <c r="Z80" s="166"/>
      <c r="AA80" s="166"/>
      <c r="AB80" s="166"/>
      <c r="AC80" s="166"/>
      <c r="AD80" s="166"/>
      <c r="AE80" s="166"/>
      <c r="AF80" s="301"/>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row>
    <row r="81" spans="1:145" x14ac:dyDescent="0.25">
      <c r="A81" s="300"/>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301"/>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row>
    <row r="82" spans="1:145" x14ac:dyDescent="0.25">
      <c r="A82" s="300"/>
      <c r="B82" s="166"/>
      <c r="C82" s="166"/>
      <c r="D82" s="166"/>
      <c r="E82" s="166"/>
      <c r="F82" s="166"/>
      <c r="G82" s="166"/>
      <c r="H82" s="166"/>
      <c r="I82" s="166"/>
      <c r="J82" s="166"/>
      <c r="K82" s="166"/>
      <c r="L82" s="166"/>
      <c r="M82" s="166"/>
      <c r="N82" s="166"/>
      <c r="O82" s="166"/>
      <c r="P82" s="166"/>
      <c r="Q82" s="166"/>
      <c r="R82" s="166"/>
      <c r="S82" s="166"/>
      <c r="T82" s="166"/>
      <c r="U82" s="166"/>
      <c r="V82" s="166"/>
      <c r="W82" s="166"/>
      <c r="X82" s="166"/>
      <c r="Y82" s="166"/>
      <c r="Z82" s="166"/>
      <c r="AA82" s="166"/>
      <c r="AB82" s="166"/>
      <c r="AC82" s="166"/>
      <c r="AD82" s="166"/>
      <c r="AE82" s="166"/>
      <c r="AF82" s="301"/>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row>
    <row r="83" spans="1:145" x14ac:dyDescent="0.25">
      <c r="A83" s="300"/>
      <c r="B83" s="166"/>
      <c r="C83" s="166"/>
      <c r="D83" s="166"/>
      <c r="E83" s="166"/>
      <c r="F83" s="166"/>
      <c r="G83" s="166"/>
      <c r="H83" s="166"/>
      <c r="I83" s="166"/>
      <c r="J83" s="166"/>
      <c r="K83" s="166"/>
      <c r="L83" s="166"/>
      <c r="M83" s="166"/>
      <c r="N83" s="166"/>
      <c r="O83" s="166"/>
      <c r="P83" s="166"/>
      <c r="Q83" s="166"/>
      <c r="R83" s="166"/>
      <c r="S83" s="166"/>
      <c r="T83" s="166"/>
      <c r="U83" s="166"/>
      <c r="V83" s="166"/>
      <c r="W83" s="166"/>
      <c r="X83" s="166"/>
      <c r="Y83" s="166"/>
      <c r="Z83" s="166"/>
      <c r="AA83" s="166"/>
      <c r="AB83" s="166"/>
      <c r="AC83" s="166"/>
      <c r="AD83" s="166"/>
      <c r="AE83" s="166"/>
      <c r="AF83" s="301"/>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row>
    <row r="84" spans="1:145" x14ac:dyDescent="0.25">
      <c r="A84" s="300"/>
      <c r="B84" s="166"/>
      <c r="C84" s="166"/>
      <c r="D84" s="166"/>
      <c r="E84" s="166"/>
      <c r="F84" s="166"/>
      <c r="G84" s="166"/>
      <c r="H84" s="166"/>
      <c r="I84" s="166"/>
      <c r="J84" s="166"/>
      <c r="K84" s="166"/>
      <c r="L84" s="166"/>
      <c r="M84" s="166"/>
      <c r="N84" s="166"/>
      <c r="O84" s="166"/>
      <c r="P84" s="166"/>
      <c r="Q84" s="166"/>
      <c r="R84" s="166"/>
      <c r="S84" s="166"/>
      <c r="T84" s="166"/>
      <c r="U84" s="166"/>
      <c r="V84" s="166"/>
      <c r="W84" s="166"/>
      <c r="X84" s="166"/>
      <c r="Y84" s="166"/>
      <c r="Z84" s="166"/>
      <c r="AA84" s="166"/>
      <c r="AB84" s="166"/>
      <c r="AC84" s="166"/>
      <c r="AD84" s="166"/>
      <c r="AE84" s="166"/>
      <c r="AF84" s="301"/>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row>
    <row r="85" spans="1:145" x14ac:dyDescent="0.25">
      <c r="A85" s="300"/>
      <c r="B85" s="166"/>
      <c r="C85" s="166"/>
      <c r="D85" s="166"/>
      <c r="E85" s="166"/>
      <c r="F85" s="166"/>
      <c r="G85" s="166"/>
      <c r="H85" s="166"/>
      <c r="I85" s="166"/>
      <c r="J85" s="166"/>
      <c r="K85" s="166"/>
      <c r="L85" s="166"/>
      <c r="M85" s="166"/>
      <c r="N85" s="166"/>
      <c r="O85" s="166"/>
      <c r="P85" s="166"/>
      <c r="Q85" s="166"/>
      <c r="R85" s="166"/>
      <c r="S85" s="166"/>
      <c r="T85" s="166"/>
      <c r="U85" s="166"/>
      <c r="V85" s="166"/>
      <c r="W85" s="166"/>
      <c r="X85" s="166"/>
      <c r="Y85" s="166"/>
      <c r="Z85" s="166"/>
      <c r="AA85" s="166"/>
      <c r="AB85" s="166"/>
      <c r="AC85" s="166"/>
      <c r="AD85" s="166"/>
      <c r="AE85" s="166"/>
      <c r="AF85" s="301"/>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row>
    <row r="86" spans="1:145" x14ac:dyDescent="0.25">
      <c r="A86" s="300"/>
      <c r="B86" s="166"/>
      <c r="C86" s="166"/>
      <c r="D86" s="166"/>
      <c r="E86" s="166"/>
      <c r="F86" s="166"/>
      <c r="G86" s="166"/>
      <c r="H86" s="166"/>
      <c r="I86" s="166"/>
      <c r="J86" s="166"/>
      <c r="K86" s="166"/>
      <c r="L86" s="166"/>
      <c r="M86" s="166"/>
      <c r="N86" s="166"/>
      <c r="O86" s="166"/>
      <c r="P86" s="166"/>
      <c r="Q86" s="166"/>
      <c r="R86" s="166"/>
      <c r="S86" s="166"/>
      <c r="T86" s="166"/>
      <c r="U86" s="166"/>
      <c r="V86" s="166"/>
      <c r="W86" s="166"/>
      <c r="X86" s="166"/>
      <c r="Y86" s="166"/>
      <c r="Z86" s="166"/>
      <c r="AA86" s="166"/>
      <c r="AB86" s="166"/>
      <c r="AC86" s="166"/>
      <c r="AD86" s="166"/>
      <c r="AE86" s="166"/>
      <c r="AF86" s="301"/>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row>
    <row r="87" spans="1:145" x14ac:dyDescent="0.25">
      <c r="A87" s="300"/>
      <c r="B87" s="166"/>
      <c r="C87" s="166"/>
      <c r="D87" s="166"/>
      <c r="E87" s="166"/>
      <c r="F87" s="166"/>
      <c r="G87" s="166"/>
      <c r="H87" s="166"/>
      <c r="I87" s="166"/>
      <c r="J87" s="166"/>
      <c r="K87" s="166"/>
      <c r="L87" s="166"/>
      <c r="M87" s="166"/>
      <c r="N87" s="166"/>
      <c r="O87" s="166"/>
      <c r="P87" s="166"/>
      <c r="Q87" s="166"/>
      <c r="R87" s="166"/>
      <c r="S87" s="166"/>
      <c r="T87" s="166"/>
      <c r="U87" s="166"/>
      <c r="V87" s="166"/>
      <c r="W87" s="166"/>
      <c r="X87" s="166"/>
      <c r="Y87" s="166"/>
      <c r="Z87" s="166"/>
      <c r="AA87" s="166"/>
      <c r="AB87" s="166"/>
      <c r="AC87" s="166"/>
      <c r="AD87" s="166"/>
      <c r="AE87" s="166"/>
      <c r="AF87" s="301"/>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row>
    <row r="88" spans="1:145" x14ac:dyDescent="0.25">
      <c r="A88" s="300"/>
      <c r="B88" s="166"/>
      <c r="C88" s="166"/>
      <c r="D88" s="166"/>
      <c r="E88" s="166"/>
      <c r="F88" s="166"/>
      <c r="G88" s="166"/>
      <c r="H88" s="166"/>
      <c r="I88" s="166"/>
      <c r="J88" s="166"/>
      <c r="K88" s="166"/>
      <c r="L88" s="166"/>
      <c r="M88" s="166"/>
      <c r="N88" s="166"/>
      <c r="O88" s="166"/>
      <c r="P88" s="166"/>
      <c r="Q88" s="166"/>
      <c r="R88" s="166"/>
      <c r="S88" s="166"/>
      <c r="T88" s="166"/>
      <c r="U88" s="166"/>
      <c r="V88" s="166"/>
      <c r="W88" s="166"/>
      <c r="X88" s="166"/>
      <c r="Y88" s="166"/>
      <c r="Z88" s="166"/>
      <c r="AA88" s="166"/>
      <c r="AB88" s="166"/>
      <c r="AC88" s="166"/>
      <c r="AD88" s="166"/>
      <c r="AE88" s="166"/>
      <c r="AF88" s="301"/>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row>
    <row r="89" spans="1:145" x14ac:dyDescent="0.25">
      <c r="A89" s="300"/>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301"/>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row>
    <row r="90" spans="1:145" x14ac:dyDescent="0.25">
      <c r="A90" s="300"/>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301"/>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row>
    <row r="91" spans="1:145" x14ac:dyDescent="0.25">
      <c r="A91" s="300"/>
      <c r="B91" s="166"/>
      <c r="C91" s="166"/>
      <c r="D91" s="166"/>
      <c r="E91" s="166"/>
      <c r="F91" s="166"/>
      <c r="G91" s="166"/>
      <c r="H91" s="166"/>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301"/>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row>
    <row r="92" spans="1:145" x14ac:dyDescent="0.25">
      <c r="A92" s="300"/>
      <c r="B92" s="166"/>
      <c r="C92" s="166"/>
      <c r="D92" s="166"/>
      <c r="E92" s="166"/>
      <c r="F92" s="166"/>
      <c r="G92" s="166"/>
      <c r="H92" s="166"/>
      <c r="I92" s="166"/>
      <c r="J92" s="166"/>
      <c r="K92" s="166"/>
      <c r="L92" s="166"/>
      <c r="M92" s="166"/>
      <c r="N92" s="166"/>
      <c r="O92" s="166"/>
      <c r="P92" s="166"/>
      <c r="Q92" s="166"/>
      <c r="R92" s="166"/>
      <c r="S92" s="166"/>
      <c r="T92" s="166"/>
      <c r="U92" s="166"/>
      <c r="V92" s="166"/>
      <c r="W92" s="166"/>
      <c r="X92" s="166"/>
      <c r="Y92" s="166"/>
      <c r="Z92" s="166"/>
      <c r="AA92" s="166"/>
      <c r="AB92" s="166"/>
      <c r="AC92" s="166"/>
      <c r="AD92" s="166"/>
      <c r="AE92" s="166"/>
      <c r="AF92" s="301"/>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row>
    <row r="93" spans="1:145" x14ac:dyDescent="0.25">
      <c r="A93" s="300"/>
      <c r="B93" s="166"/>
      <c r="C93" s="166"/>
      <c r="D93" s="166"/>
      <c r="E93" s="166"/>
      <c r="F93" s="166"/>
      <c r="G93" s="166"/>
      <c r="H93" s="166"/>
      <c r="I93" s="166"/>
      <c r="J93" s="166"/>
      <c r="K93" s="166"/>
      <c r="L93" s="166"/>
      <c r="M93" s="166"/>
      <c r="N93" s="166"/>
      <c r="O93" s="166"/>
      <c r="P93" s="166"/>
      <c r="Q93" s="166"/>
      <c r="R93" s="166"/>
      <c r="S93" s="166"/>
      <c r="T93" s="166"/>
      <c r="U93" s="166"/>
      <c r="V93" s="166"/>
      <c r="W93" s="166"/>
      <c r="X93" s="166"/>
      <c r="Y93" s="166"/>
      <c r="Z93" s="166"/>
      <c r="AA93" s="166"/>
      <c r="AB93" s="166"/>
      <c r="AC93" s="166"/>
      <c r="AD93" s="166"/>
      <c r="AE93" s="166"/>
      <c r="AF93" s="301"/>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row>
    <row r="94" spans="1:145" x14ac:dyDescent="0.25">
      <c r="A94" s="300"/>
      <c r="B94" s="166"/>
      <c r="C94" s="166"/>
      <c r="D94" s="166"/>
      <c r="E94" s="166"/>
      <c r="F94" s="166"/>
      <c r="G94" s="166"/>
      <c r="H94" s="166"/>
      <c r="I94" s="166"/>
      <c r="J94" s="166"/>
      <c r="K94" s="166"/>
      <c r="L94" s="166"/>
      <c r="M94" s="166"/>
      <c r="N94" s="166"/>
      <c r="O94" s="166"/>
      <c r="P94" s="166"/>
      <c r="Q94" s="166"/>
      <c r="R94" s="166"/>
      <c r="S94" s="166"/>
      <c r="T94" s="166"/>
      <c r="U94" s="166"/>
      <c r="V94" s="166"/>
      <c r="W94" s="166"/>
      <c r="X94" s="166"/>
      <c r="Y94" s="166"/>
      <c r="Z94" s="166"/>
      <c r="AA94" s="166"/>
      <c r="AB94" s="166"/>
      <c r="AC94" s="166"/>
      <c r="AD94" s="166"/>
      <c r="AE94" s="166"/>
      <c r="AF94" s="301"/>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row>
    <row r="95" spans="1:145" x14ac:dyDescent="0.25">
      <c r="A95" s="300"/>
      <c r="B95" s="166"/>
      <c r="C95" s="166"/>
      <c r="D95" s="166"/>
      <c r="E95" s="166"/>
      <c r="F95" s="166"/>
      <c r="G95" s="166"/>
      <c r="H95" s="166"/>
      <c r="I95" s="166"/>
      <c r="J95" s="166"/>
      <c r="K95" s="166"/>
      <c r="L95" s="166"/>
      <c r="M95" s="166"/>
      <c r="N95" s="166"/>
      <c r="O95" s="166"/>
      <c r="P95" s="166"/>
      <c r="Q95" s="166"/>
      <c r="R95" s="166"/>
      <c r="S95" s="166"/>
      <c r="T95" s="166"/>
      <c r="U95" s="166"/>
      <c r="V95" s="166"/>
      <c r="W95" s="166"/>
      <c r="X95" s="166"/>
      <c r="Y95" s="166"/>
      <c r="Z95" s="166"/>
      <c r="AA95" s="166"/>
      <c r="AB95" s="166"/>
      <c r="AC95" s="166"/>
      <c r="AD95" s="166"/>
      <c r="AE95" s="166"/>
      <c r="AF95" s="301"/>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row>
    <row r="96" spans="1:145" x14ac:dyDescent="0.25">
      <c r="A96" s="300"/>
      <c r="B96" s="166"/>
      <c r="C96" s="166"/>
      <c r="D96" s="166"/>
      <c r="E96" s="166"/>
      <c r="F96" s="166"/>
      <c r="G96" s="166"/>
      <c r="H96" s="166"/>
      <c r="I96" s="166"/>
      <c r="J96" s="166"/>
      <c r="K96" s="166"/>
      <c r="L96" s="166"/>
      <c r="M96" s="166"/>
      <c r="N96" s="166"/>
      <c r="O96" s="166"/>
      <c r="P96" s="166"/>
      <c r="Q96" s="166"/>
      <c r="R96" s="166"/>
      <c r="S96" s="166"/>
      <c r="T96" s="166"/>
      <c r="U96" s="166"/>
      <c r="V96" s="166"/>
      <c r="W96" s="166"/>
      <c r="X96" s="166"/>
      <c r="Y96" s="166"/>
      <c r="Z96" s="166"/>
      <c r="AA96" s="166"/>
      <c r="AB96" s="166"/>
      <c r="AC96" s="166"/>
      <c r="AD96" s="166"/>
      <c r="AE96" s="166"/>
      <c r="AF96" s="301"/>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row>
    <row r="97" spans="1:145" x14ac:dyDescent="0.25">
      <c r="A97" s="300"/>
      <c r="B97" s="166"/>
      <c r="C97" s="166"/>
      <c r="D97" s="166"/>
      <c r="E97" s="167" t="s">
        <v>1040</v>
      </c>
      <c r="F97" s="166"/>
      <c r="G97" s="166"/>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301"/>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row>
    <row r="98" spans="1:145" x14ac:dyDescent="0.25">
      <c r="A98" s="300"/>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301"/>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row>
    <row r="99" spans="1:145" x14ac:dyDescent="0.25">
      <c r="A99" s="300"/>
      <c r="B99" s="166"/>
      <c r="C99" s="166"/>
      <c r="D99" s="166"/>
      <c r="E99" s="166"/>
      <c r="F99" s="166"/>
      <c r="G99" s="166"/>
      <c r="H99" s="166"/>
      <c r="I99" s="166"/>
      <c r="J99" s="166"/>
      <c r="K99" s="166"/>
      <c r="L99" s="166"/>
      <c r="M99" s="166"/>
      <c r="N99" s="166"/>
      <c r="O99" s="166"/>
      <c r="P99" s="166"/>
      <c r="Q99" s="166"/>
      <c r="R99" s="166"/>
      <c r="S99" s="166"/>
      <c r="T99" s="166"/>
      <c r="U99" s="166"/>
      <c r="V99" s="166"/>
      <c r="W99" s="166"/>
      <c r="X99" s="166"/>
      <c r="Y99" s="166"/>
      <c r="Z99" s="166"/>
      <c r="AA99" s="166"/>
      <c r="AB99" s="166"/>
      <c r="AC99" s="166"/>
      <c r="AD99" s="166"/>
      <c r="AE99" s="166"/>
      <c r="AF99" s="301"/>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row>
    <row r="100" spans="1:145" x14ac:dyDescent="0.25">
      <c r="A100" s="300"/>
      <c r="B100" s="166"/>
      <c r="C100" s="166"/>
      <c r="D100" s="166"/>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c r="AA100" s="166"/>
      <c r="AB100" s="166"/>
      <c r="AC100" s="166"/>
      <c r="AD100" s="166"/>
      <c r="AE100" s="166"/>
      <c r="AF100" s="301"/>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row>
    <row r="101" spans="1:145" x14ac:dyDescent="0.25">
      <c r="A101" s="300"/>
      <c r="B101" s="166"/>
      <c r="C101" s="166"/>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c r="AA101" s="166"/>
      <c r="AB101" s="166"/>
      <c r="AC101" s="166"/>
      <c r="AD101" s="166"/>
      <c r="AE101" s="166"/>
      <c r="AF101" s="301"/>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row>
    <row r="102" spans="1:145" x14ac:dyDescent="0.25">
      <c r="A102" s="300"/>
      <c r="B102" s="166"/>
      <c r="C102" s="166"/>
      <c r="D102" s="166"/>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c r="AA102" s="166"/>
      <c r="AB102" s="166"/>
      <c r="AC102" s="166"/>
      <c r="AD102" s="166"/>
      <c r="AE102" s="166"/>
      <c r="AF102" s="301"/>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row>
    <row r="103" spans="1:145" x14ac:dyDescent="0.25">
      <c r="A103" s="300"/>
      <c r="B103" s="166"/>
      <c r="C103" s="166"/>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c r="AA103" s="166"/>
      <c r="AB103" s="166"/>
      <c r="AC103" s="166"/>
      <c r="AD103" s="166"/>
      <c r="AE103" s="166"/>
      <c r="AF103" s="301"/>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row>
    <row r="104" spans="1:145" x14ac:dyDescent="0.25">
      <c r="A104" s="300"/>
      <c r="B104" s="166"/>
      <c r="C104" s="166"/>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c r="AA104" s="166"/>
      <c r="AB104" s="166"/>
      <c r="AC104" s="166"/>
      <c r="AD104" s="166"/>
      <c r="AE104" s="166"/>
      <c r="AF104" s="301"/>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row>
    <row r="105" spans="1:145" x14ac:dyDescent="0.25">
      <c r="A105" s="300"/>
      <c r="B105" s="166"/>
      <c r="C105" s="166"/>
      <c r="D105" s="166"/>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c r="AA105" s="166"/>
      <c r="AB105" s="166"/>
      <c r="AC105" s="166"/>
      <c r="AD105" s="166"/>
      <c r="AE105" s="166"/>
      <c r="AF105" s="301"/>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row>
    <row r="106" spans="1:145" x14ac:dyDescent="0.25">
      <c r="A106" s="300"/>
      <c r="B106" s="166"/>
      <c r="C106" s="166"/>
      <c r="D106" s="166"/>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c r="AA106" s="166"/>
      <c r="AB106" s="166"/>
      <c r="AC106" s="166"/>
      <c r="AD106" s="166"/>
      <c r="AE106" s="166"/>
      <c r="AF106" s="301"/>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row>
    <row r="107" spans="1:145" x14ac:dyDescent="0.25">
      <c r="A107" s="300"/>
      <c r="B107" s="166"/>
      <c r="C107" s="166"/>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301"/>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row>
    <row r="108" spans="1:145" x14ac:dyDescent="0.25">
      <c r="A108" s="300"/>
      <c r="B108" s="166"/>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301"/>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row>
    <row r="109" spans="1:145" x14ac:dyDescent="0.25">
      <c r="A109" s="300"/>
      <c r="B109" s="166"/>
      <c r="C109" s="166"/>
      <c r="D109" s="166"/>
      <c r="E109" s="302" t="s">
        <v>1041</v>
      </c>
      <c r="F109" s="165"/>
      <c r="G109" s="165"/>
      <c r="H109" s="165"/>
      <c r="I109" s="165"/>
      <c r="J109" s="165"/>
      <c r="K109" s="165"/>
      <c r="L109" s="165"/>
      <c r="M109" s="165"/>
      <c r="N109" s="165"/>
      <c r="O109" s="165"/>
      <c r="P109" s="165"/>
      <c r="Q109" s="165"/>
      <c r="R109" s="165"/>
      <c r="S109" s="165"/>
      <c r="T109" s="165"/>
      <c r="U109" s="165"/>
      <c r="V109" s="165"/>
      <c r="W109" s="166"/>
      <c r="X109" s="166"/>
      <c r="Y109" s="166"/>
      <c r="Z109" s="166"/>
      <c r="AA109" s="166"/>
      <c r="AB109" s="166"/>
      <c r="AC109" s="166"/>
      <c r="AD109" s="166"/>
      <c r="AE109" s="166"/>
      <c r="AF109" s="301"/>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row>
    <row r="110" spans="1:145" x14ac:dyDescent="0.25">
      <c r="A110" s="300"/>
      <c r="B110" s="166"/>
      <c r="C110" s="166"/>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c r="AA110" s="166"/>
      <c r="AB110" s="166"/>
      <c r="AC110" s="166"/>
      <c r="AD110" s="166"/>
      <c r="AE110" s="166"/>
      <c r="AF110" s="301"/>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row>
    <row r="111" spans="1:145" x14ac:dyDescent="0.25">
      <c r="A111" s="300"/>
      <c r="B111" s="166"/>
      <c r="C111" s="166"/>
      <c r="D111" s="166"/>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c r="AA111" s="166"/>
      <c r="AB111" s="166"/>
      <c r="AC111" s="166"/>
      <c r="AD111" s="166"/>
      <c r="AE111" s="166"/>
      <c r="AF111" s="301"/>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row>
    <row r="112" spans="1:145" x14ac:dyDescent="0.25">
      <c r="A112" s="300"/>
      <c r="B112" s="166"/>
      <c r="C112" s="166"/>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301"/>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row>
    <row r="113" spans="1:145" x14ac:dyDescent="0.25">
      <c r="A113" s="300"/>
      <c r="B113" s="166"/>
      <c r="C113" s="166"/>
      <c r="D113" s="166"/>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c r="AA113" s="166"/>
      <c r="AB113" s="166"/>
      <c r="AC113" s="166"/>
      <c r="AD113" s="166"/>
      <c r="AE113" s="166"/>
      <c r="AF113" s="301"/>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row>
    <row r="114" spans="1:145" x14ac:dyDescent="0.25">
      <c r="A114" s="300"/>
      <c r="B114" s="166"/>
      <c r="C114" s="166"/>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c r="AA114" s="166"/>
      <c r="AB114" s="166"/>
      <c r="AC114" s="166"/>
      <c r="AD114" s="166"/>
      <c r="AE114" s="166"/>
      <c r="AF114" s="301"/>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row>
    <row r="115" spans="1:145" x14ac:dyDescent="0.25">
      <c r="A115" s="300"/>
      <c r="B115" s="166"/>
      <c r="C115" s="166"/>
      <c r="D115" s="166"/>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c r="AA115" s="166"/>
      <c r="AB115" s="166"/>
      <c r="AC115" s="166"/>
      <c r="AD115" s="166"/>
      <c r="AE115" s="166"/>
      <c r="AF115" s="301"/>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row>
    <row r="116" spans="1:145" x14ac:dyDescent="0.25">
      <c r="A116" s="300"/>
      <c r="B116" s="166"/>
      <c r="C116" s="166"/>
      <c r="D116" s="166"/>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301"/>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row>
    <row r="117" spans="1:145" x14ac:dyDescent="0.25">
      <c r="A117" s="300"/>
      <c r="B117" s="166"/>
      <c r="C117" s="166"/>
      <c r="D117" s="166"/>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c r="AA117" s="166"/>
      <c r="AB117" s="166"/>
      <c r="AC117" s="166"/>
      <c r="AD117" s="166"/>
      <c r="AE117" s="166"/>
      <c r="AF117" s="301"/>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row>
    <row r="118" spans="1:145" x14ac:dyDescent="0.25">
      <c r="A118" s="300"/>
      <c r="B118" s="166"/>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c r="AA118" s="166"/>
      <c r="AB118" s="166"/>
      <c r="AC118" s="166"/>
      <c r="AD118" s="166"/>
      <c r="AE118" s="166"/>
      <c r="AF118" s="301"/>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row>
    <row r="119" spans="1:145" x14ac:dyDescent="0.25">
      <c r="A119" s="300"/>
      <c r="B119" s="166"/>
      <c r="C119" s="166"/>
      <c r="D119" s="166"/>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301"/>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row>
    <row r="120" spans="1:145" x14ac:dyDescent="0.25">
      <c r="A120" s="300"/>
      <c r="B120" s="166"/>
      <c r="C120" s="166"/>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c r="AA120" s="166"/>
      <c r="AB120" s="166"/>
      <c r="AC120" s="166"/>
      <c r="AD120" s="166"/>
      <c r="AE120" s="166"/>
      <c r="AF120" s="301"/>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row>
    <row r="121" spans="1:145" x14ac:dyDescent="0.25">
      <c r="A121" s="300"/>
      <c r="B121" s="166"/>
      <c r="C121" s="166"/>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c r="AA121" s="166"/>
      <c r="AB121" s="166"/>
      <c r="AC121" s="166"/>
      <c r="AD121" s="166"/>
      <c r="AE121" s="166"/>
      <c r="AF121" s="301"/>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row>
    <row r="122" spans="1:145" x14ac:dyDescent="0.25">
      <c r="A122" s="300"/>
      <c r="B122" s="166"/>
      <c r="C122" s="166"/>
      <c r="D122" s="166"/>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c r="AA122" s="166"/>
      <c r="AB122" s="166"/>
      <c r="AC122" s="166"/>
      <c r="AD122" s="166"/>
      <c r="AE122" s="166"/>
      <c r="AF122" s="301"/>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row>
    <row r="123" spans="1:145" x14ac:dyDescent="0.25">
      <c r="A123" s="300"/>
      <c r="B123" s="166"/>
      <c r="C123" s="166"/>
      <c r="D123" s="166"/>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c r="AA123" s="166"/>
      <c r="AB123" s="166"/>
      <c r="AC123" s="166"/>
      <c r="AD123" s="166"/>
      <c r="AE123" s="166"/>
      <c r="AF123" s="301"/>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row>
    <row r="124" spans="1:145" x14ac:dyDescent="0.25">
      <c r="A124" s="300"/>
      <c r="B124" s="166"/>
      <c r="C124" s="166"/>
      <c r="D124" s="166"/>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c r="AA124" s="166"/>
      <c r="AB124" s="166"/>
      <c r="AC124" s="166"/>
      <c r="AD124" s="166"/>
      <c r="AE124" s="166"/>
      <c r="AF124" s="301"/>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row>
    <row r="125" spans="1:145" x14ac:dyDescent="0.25">
      <c r="A125" s="300"/>
      <c r="B125" s="166"/>
      <c r="C125" s="166"/>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c r="AA125" s="166"/>
      <c r="AB125" s="166"/>
      <c r="AC125" s="166"/>
      <c r="AD125" s="166"/>
      <c r="AE125" s="166"/>
      <c r="AF125" s="301"/>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row>
    <row r="126" spans="1:145" x14ac:dyDescent="0.25">
      <c r="A126" s="300"/>
      <c r="B126" s="166"/>
      <c r="C126" s="166"/>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301"/>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row>
    <row r="127" spans="1:145" x14ac:dyDescent="0.25">
      <c r="A127" s="300"/>
      <c r="B127" s="166"/>
      <c r="C127" s="166"/>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c r="AA127" s="166"/>
      <c r="AB127" s="166"/>
      <c r="AC127" s="166"/>
      <c r="AD127" s="166"/>
      <c r="AE127" s="166"/>
      <c r="AF127" s="301"/>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row>
    <row r="128" spans="1:145" x14ac:dyDescent="0.25">
      <c r="A128" s="300"/>
      <c r="B128" s="166"/>
      <c r="C128" s="166"/>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301"/>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row>
    <row r="129" spans="1:145" x14ac:dyDescent="0.25">
      <c r="A129" s="300"/>
      <c r="B129" s="166"/>
      <c r="C129" s="166"/>
      <c r="D129" s="166"/>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c r="AA129" s="166"/>
      <c r="AB129" s="166"/>
      <c r="AC129" s="166"/>
      <c r="AD129" s="166"/>
      <c r="AE129" s="166"/>
      <c r="AF129" s="301"/>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row>
    <row r="130" spans="1:145" x14ac:dyDescent="0.25">
      <c r="A130" s="300"/>
      <c r="B130" s="166"/>
      <c r="C130" s="166"/>
      <c r="D130" s="166"/>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c r="AA130" s="166"/>
      <c r="AB130" s="166"/>
      <c r="AC130" s="166"/>
      <c r="AD130" s="166"/>
      <c r="AE130" s="166"/>
      <c r="AF130" s="301"/>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row>
    <row r="131" spans="1:145" x14ac:dyDescent="0.25">
      <c r="A131" s="300"/>
      <c r="B131" s="166"/>
      <c r="C131" s="166"/>
      <c r="D131" s="166"/>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c r="AA131" s="166"/>
      <c r="AB131" s="166"/>
      <c r="AC131" s="166"/>
      <c r="AD131" s="166"/>
      <c r="AE131" s="166"/>
      <c r="AF131" s="301"/>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row>
    <row r="132" spans="1:145" x14ac:dyDescent="0.25">
      <c r="A132" s="300"/>
      <c r="B132" s="166"/>
      <c r="C132" s="166"/>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c r="AA132" s="166"/>
      <c r="AB132" s="166"/>
      <c r="AC132" s="166"/>
      <c r="AD132" s="166"/>
      <c r="AE132" s="166"/>
      <c r="AF132" s="301"/>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row>
    <row r="133" spans="1:145" x14ac:dyDescent="0.25">
      <c r="A133" s="300"/>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c r="AE133" s="166"/>
      <c r="AF133" s="301"/>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row>
    <row r="134" spans="1:145" x14ac:dyDescent="0.25">
      <c r="A134" s="300"/>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301"/>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row>
    <row r="135" spans="1:145" x14ac:dyDescent="0.25">
      <c r="A135" s="300"/>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c r="AE135" s="166"/>
      <c r="AF135" s="301"/>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row>
    <row r="136" spans="1:145" x14ac:dyDescent="0.25">
      <c r="A136" s="300"/>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c r="AE136" s="166"/>
      <c r="AF136" s="301"/>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row>
    <row r="137" spans="1:145" x14ac:dyDescent="0.25">
      <c r="A137" s="300"/>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301"/>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row>
    <row r="138" spans="1:145" ht="15.75" thickBot="1" x14ac:dyDescent="0.3">
      <c r="A138" s="303"/>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c r="AE138" s="304"/>
      <c r="AF138" s="30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row>
    <row r="139" spans="1:145"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row>
    <row r="140" spans="1:145"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row>
    <row r="141" spans="1:145"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row>
    <row r="142" spans="1:145"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row>
    <row r="143" spans="1:145"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row>
    <row r="144" spans="1:145"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row>
    <row r="145" spans="1:145"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row>
    <row r="146" spans="1:145"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row>
    <row r="147" spans="1:145"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row>
    <row r="148" spans="1:145"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row>
    <row r="149" spans="1:145"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row>
    <row r="150" spans="1:145"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row>
    <row r="151" spans="1:145"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row>
    <row r="152" spans="1:145"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row>
    <row r="153" spans="1:145"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row>
    <row r="154" spans="1:145"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row>
    <row r="155" spans="1:145"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row>
    <row r="156" spans="1:145"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row>
    <row r="157" spans="1:145"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row>
    <row r="158" spans="1:145"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row>
    <row r="159" spans="1:145"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row>
    <row r="160" spans="1:145"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row>
    <row r="161" spans="1:145"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row>
    <row r="162" spans="1:145"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row>
    <row r="163" spans="1:145"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row>
    <row r="164" spans="1:145"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row>
    <row r="165" spans="1:145"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row>
    <row r="166" spans="1:145"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row>
    <row r="167" spans="1:145"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row>
    <row r="168" spans="1:145"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row>
    <row r="169" spans="1:145"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row>
    <row r="170" spans="1:145"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row>
    <row r="171" spans="1:145"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row>
    <row r="172" spans="1:145"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row>
    <row r="173" spans="1:145"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row>
    <row r="174" spans="1:145"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row>
    <row r="175" spans="1:145"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row>
    <row r="176" spans="1:145"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row>
    <row r="177" spans="1:145"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row>
    <row r="178" spans="1:145"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row>
    <row r="179" spans="1:145"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row>
    <row r="180" spans="1:145"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row>
    <row r="181" spans="1:145"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row>
    <row r="182" spans="1:145"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row>
    <row r="183" spans="1:145"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row>
    <row r="184" spans="1:145"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row>
    <row r="185" spans="1:145"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row>
    <row r="186" spans="1:145"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row>
    <row r="187" spans="1:145"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row>
    <row r="188" spans="1:145"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row>
    <row r="189" spans="1:145"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row>
    <row r="190" spans="1:145"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row>
    <row r="191" spans="1:145"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row>
    <row r="192" spans="1:145"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row>
    <row r="193" spans="1:145"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row>
    <row r="194" spans="1:145"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row>
    <row r="195" spans="1:145"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row>
    <row r="196" spans="1:145"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row>
    <row r="197" spans="1:145"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row>
    <row r="198" spans="1:145"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row>
    <row r="199" spans="1:145"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row>
    <row r="200" spans="1:145"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row>
    <row r="201" spans="1:145"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row>
    <row r="202" spans="1:145"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row>
    <row r="203" spans="1:145"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row>
    <row r="204" spans="1:145"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row>
    <row r="205" spans="1:145"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row>
    <row r="206" spans="1:145"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row>
    <row r="207" spans="1:145"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row>
    <row r="208" spans="1:145"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row>
    <row r="209" spans="1:145"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row>
    <row r="210" spans="1:145"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row>
    <row r="211" spans="1:145"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row>
    <row r="212" spans="1:145"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row>
    <row r="213" spans="1:145"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row>
    <row r="214" spans="1:145"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row>
    <row r="215" spans="1:145"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row>
    <row r="216" spans="1:145"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row>
    <row r="217" spans="1:145"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row>
    <row r="218" spans="1:145"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row>
    <row r="219" spans="1:145"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row>
    <row r="220" spans="1:145"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row>
    <row r="221" spans="1:145"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row>
    <row r="222" spans="1:145"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row>
    <row r="223" spans="1:145"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row>
    <row r="224" spans="1:145"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row>
    <row r="225" spans="1:145"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row>
    <row r="226" spans="1:145"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row>
    <row r="227" spans="1:145"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row>
    <row r="228" spans="1:145"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row>
    <row r="229" spans="1:145"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row>
    <row r="230" spans="1:145"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row>
    <row r="231" spans="1:145"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row>
    <row r="232" spans="1:145"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row>
    <row r="233" spans="1:145"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row>
    <row r="234" spans="1:145"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row>
    <row r="235" spans="1:145"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row>
    <row r="236" spans="1:145"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row>
    <row r="237" spans="1:145"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row>
    <row r="238" spans="1:145"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row>
    <row r="239" spans="1:145"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row>
    <row r="240" spans="1:145"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row>
    <row r="241" spans="1:145"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row>
    <row r="242" spans="1:145"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row>
    <row r="243" spans="1:145"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row>
    <row r="244" spans="1:145"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row>
    <row r="245" spans="1:145"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row>
    <row r="246" spans="1:145"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row>
    <row r="247" spans="1:145"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row>
    <row r="248" spans="1:145"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row>
    <row r="249" spans="1:145"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row>
    <row r="250" spans="1:145"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row>
    <row r="251" spans="1:145"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row>
    <row r="252" spans="1:145"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row>
    <row r="253" spans="1:145"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row>
    <row r="254" spans="1:145"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row>
    <row r="255" spans="1:145"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row>
    <row r="256" spans="1:145"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row>
    <row r="257" spans="1:145"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row>
    <row r="258" spans="1:145"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row>
    <row r="259" spans="1:145"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row>
    <row r="260" spans="1:145"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row>
    <row r="261" spans="1:145"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row>
    <row r="262" spans="1:145"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row>
    <row r="263" spans="1:145"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row>
    <row r="264" spans="1:145"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row>
    <row r="265" spans="1:145"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row>
    <row r="266" spans="1:145"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row>
    <row r="267" spans="1:145"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row>
    <row r="268" spans="1:145"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row>
    <row r="269" spans="1:145"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row>
    <row r="270" spans="1:145"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row>
    <row r="271" spans="1:145"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row>
    <row r="272" spans="1:145"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row>
    <row r="273" spans="1:145"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row>
    <row r="274" spans="1:145"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row>
    <row r="275" spans="1:145"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row>
    <row r="276" spans="1:145"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row>
    <row r="277" spans="1:145"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row>
    <row r="278" spans="1:145"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row>
    <row r="279" spans="1:145"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row>
    <row r="280" spans="1:145"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row>
    <row r="281" spans="1:145"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row>
    <row r="282" spans="1:145"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row>
    <row r="283" spans="1:145"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row>
    <row r="284" spans="1:145"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row>
    <row r="285" spans="1:145"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row>
    <row r="286" spans="1:145"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row>
    <row r="287" spans="1:145"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row>
    <row r="288" spans="1:145"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row>
    <row r="289" spans="1:145"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row>
    <row r="290" spans="1:145"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row>
    <row r="291" spans="1:145"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row>
    <row r="292" spans="1:145"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row>
    <row r="293" spans="1:145"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row>
    <row r="294" spans="1:145"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row>
    <row r="295" spans="1:145"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row>
    <row r="296" spans="1:145"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row>
    <row r="297" spans="1:145"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row>
    <row r="298" spans="1:145"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row>
    <row r="299" spans="1:145"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row>
    <row r="300" spans="1:145"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row>
    <row r="301" spans="1:145"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row>
    <row r="302" spans="1:145"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row>
    <row r="303" spans="1:145"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row>
    <row r="304" spans="1:145"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row>
    <row r="305" spans="1:145"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row>
    <row r="306" spans="1:145"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row>
    <row r="307" spans="1:145"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row>
    <row r="308" spans="1:145"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row>
    <row r="309" spans="1:145"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row>
    <row r="310" spans="1:145"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row>
    <row r="311" spans="1:145"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row>
    <row r="312" spans="1:145"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row>
    <row r="313" spans="1:145"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row>
    <row r="314" spans="1:145"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row>
    <row r="315" spans="1:145"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row>
    <row r="316" spans="1:145"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row>
    <row r="317" spans="1:145"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row>
    <row r="318" spans="1:145"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row>
    <row r="319" spans="1:145"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row>
    <row r="320" spans="1:145"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row>
    <row r="321" spans="1:145"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row>
    <row r="322" spans="1:145"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row>
    <row r="323" spans="1:145"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row>
    <row r="324" spans="1:145"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row>
    <row r="325" spans="1:145"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row>
    <row r="326" spans="1:145"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row>
    <row r="327" spans="1:145"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row>
    <row r="328" spans="1:145"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row>
    <row r="329" spans="1:145"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row>
    <row r="330" spans="1:145"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row>
    <row r="331" spans="1:145"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row>
    <row r="332" spans="1:145"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row>
    <row r="333" spans="1:145"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row>
    <row r="334" spans="1:145"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row>
    <row r="335" spans="1:145"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row>
    <row r="336" spans="1:145"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row>
    <row r="337" spans="1:145"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row>
    <row r="338" spans="1:145"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row>
    <row r="339" spans="1:145"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row>
    <row r="340" spans="1:145"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row>
    <row r="341" spans="1:145"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row>
    <row r="342" spans="1:145"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row>
    <row r="343" spans="1:145"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row>
    <row r="344" spans="1:145"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row>
    <row r="345" spans="1:145"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row>
    <row r="346" spans="1:145"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row>
    <row r="347" spans="1:145"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row>
    <row r="348" spans="1:145"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row>
    <row r="349" spans="1:145"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row>
    <row r="350" spans="1:145"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row>
    <row r="351" spans="1:145"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row>
    <row r="352" spans="1:145"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row>
    <row r="353" spans="1:145"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row>
    <row r="354" spans="1:145"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row>
    <row r="355" spans="1:145"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row>
    <row r="356" spans="1:145"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row>
    <row r="357" spans="1:145"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row>
    <row r="358" spans="1:145"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row>
    <row r="359" spans="1:145"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row>
    <row r="360" spans="1:145"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row>
    <row r="361" spans="1:145"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row>
    <row r="362" spans="1:145"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row>
    <row r="363" spans="1:145"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row>
    <row r="364" spans="1:145"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row>
    <row r="365" spans="1:145"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row>
    <row r="366" spans="1:145"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row>
    <row r="367" spans="1:145"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row>
    <row r="368" spans="1:145"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row>
    <row r="369" spans="1:145"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row>
    <row r="370" spans="1:145"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row>
    <row r="371" spans="1:145"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row>
    <row r="372" spans="1:145"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row>
    <row r="373" spans="1:145"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row>
    <row r="374" spans="1:145"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row>
    <row r="375" spans="1:145"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row>
    <row r="376" spans="1:145"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row>
    <row r="377" spans="1:145"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row>
    <row r="378" spans="1:145"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row>
    <row r="379" spans="1:145"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row>
    <row r="380" spans="1:145"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row>
    <row r="381" spans="1:145"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row>
    <row r="382" spans="1:145"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row>
    <row r="383" spans="1:145"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row>
    <row r="384" spans="1:145"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row>
    <row r="385" spans="1:145"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row>
    <row r="386" spans="1:145"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row>
    <row r="387" spans="1:145"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row>
    <row r="388" spans="1:145"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row>
    <row r="389" spans="1:145"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row>
    <row r="390" spans="1:145"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row>
    <row r="391" spans="1:145"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row>
    <row r="392" spans="1:145"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row>
    <row r="393" spans="1:145"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row>
    <row r="394" spans="1:145"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row>
    <row r="395" spans="1:145"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row>
    <row r="396" spans="1:145"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row>
    <row r="397" spans="1:145"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row>
    <row r="398" spans="1:145"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row>
    <row r="399" spans="1:145"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row>
    <row r="400" spans="1:145"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row>
    <row r="401" spans="1:145"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row>
    <row r="402" spans="1:145"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row>
    <row r="403" spans="1:145"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row>
    <row r="404" spans="1:145"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row>
    <row r="405" spans="1:145"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row>
    <row r="406" spans="1:145"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row>
    <row r="407" spans="1:145"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row>
    <row r="408" spans="1:145"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row>
    <row r="409" spans="1:145"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row>
    <row r="410" spans="1:145"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row>
    <row r="411" spans="1:145"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row>
    <row r="412" spans="1:145"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row>
    <row r="413" spans="1:145"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row>
    <row r="414" spans="1:145"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row>
    <row r="415" spans="1:145"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row>
    <row r="416" spans="1:145"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row>
    <row r="417" spans="1:145"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row>
    <row r="418" spans="1:145"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row>
    <row r="419" spans="1:145"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row>
    <row r="420" spans="1:145"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row>
    <row r="421" spans="1:145"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row>
    <row r="422" spans="1:145"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row>
    <row r="423" spans="1:145"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row>
    <row r="424" spans="1:145"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row>
    <row r="425" spans="1:145"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row>
    <row r="426" spans="1:145"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row>
    <row r="427" spans="1:145"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row>
    <row r="428" spans="1:145"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row>
    <row r="429" spans="1:145"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row>
    <row r="430" spans="1:145"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row>
    <row r="431" spans="1:145"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row>
    <row r="432" spans="1:145"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row>
    <row r="433" spans="1:145"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row>
    <row r="434" spans="1:145"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row>
    <row r="435" spans="1:145"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row>
    <row r="436" spans="1:145"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row>
    <row r="437" spans="1:145"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row>
    <row r="438" spans="1:145"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row>
    <row r="439" spans="1:145"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row>
    <row r="440" spans="1:145"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row>
    <row r="441" spans="1:145"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row>
    <row r="442" spans="1:145"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row>
    <row r="443" spans="1:145"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row>
    <row r="444" spans="1:145"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row>
    <row r="445" spans="1:145"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row>
    <row r="446" spans="1:145"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row>
    <row r="447" spans="1:145"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row>
    <row r="448" spans="1:145"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row>
    <row r="449" spans="1:145"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row>
    <row r="450" spans="1:145"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row>
    <row r="451" spans="1:145"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row>
    <row r="452" spans="1:145"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row>
    <row r="453" spans="1:145"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row>
    <row r="454" spans="1:145"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row>
    <row r="455" spans="1:145"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row>
    <row r="456" spans="1:145"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row>
    <row r="457" spans="1:145"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row>
    <row r="458" spans="1:145"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row>
    <row r="459" spans="1:145"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row>
    <row r="460" spans="1:145"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row>
    <row r="461" spans="1:145"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row>
    <row r="462" spans="1:145"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row>
    <row r="463" spans="1:145"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row>
    <row r="464" spans="1:145"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row>
    <row r="465" spans="1:145"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row>
    <row r="466" spans="1:145"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row>
    <row r="467" spans="1:145"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row>
    <row r="468" spans="1:145"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row>
    <row r="469" spans="1:145"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row>
    <row r="470" spans="1:145"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row>
    <row r="471" spans="1:145"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row>
    <row r="472" spans="1:145"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row>
    <row r="473" spans="1:145"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row>
    <row r="474" spans="1:145"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row>
    <row r="475" spans="1:145"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row>
    <row r="476" spans="1:145"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row>
    <row r="477" spans="1:145"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row>
    <row r="478" spans="1:145"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row>
    <row r="479" spans="1:145"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row>
    <row r="480" spans="1:145"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row>
    <row r="481" spans="1:145"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row>
    <row r="482" spans="1:145"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row>
    <row r="483" spans="1:145"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row>
    <row r="484" spans="1:145"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row>
    <row r="485" spans="1:145"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row>
    <row r="486" spans="1:145"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row>
    <row r="487" spans="1:145"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row>
    <row r="488" spans="1:145"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row>
    <row r="489" spans="1:145"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row>
    <row r="490" spans="1:145"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row>
    <row r="491" spans="1:145"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row>
    <row r="492" spans="1:145"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row>
    <row r="493" spans="1:145"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row>
    <row r="494" spans="1:145"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row>
    <row r="495" spans="1:145"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row>
    <row r="496" spans="1:145"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row>
    <row r="497" spans="1:145"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row>
    <row r="498" spans="1:145"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row>
    <row r="499" spans="1:145"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row>
    <row r="500" spans="1:145"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row>
    <row r="501" spans="1:145"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row>
    <row r="502" spans="1:145"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row>
    <row r="503" spans="1:145"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row>
    <row r="504" spans="1:145"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row>
    <row r="505" spans="1:145"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row>
    <row r="506" spans="1:145"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row>
    <row r="507" spans="1:145"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row>
    <row r="508" spans="1:145"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row>
    <row r="509" spans="1:145"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row>
    <row r="510" spans="1:145"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row>
    <row r="511" spans="1:145"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row>
    <row r="512" spans="1:145"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row>
    <row r="513" spans="1:145"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row>
    <row r="514" spans="1:145"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row>
    <row r="515" spans="1:145"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row>
    <row r="516" spans="1:145"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row>
    <row r="517" spans="1:145"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row>
    <row r="518" spans="1:145"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row>
    <row r="519" spans="1:145"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row>
    <row r="520" spans="1:145"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row>
    <row r="521" spans="1:145"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row>
    <row r="522" spans="1:145"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row>
    <row r="523" spans="1:145"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row>
    <row r="524" spans="1:145"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row>
    <row r="525" spans="1:145"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row>
    <row r="526" spans="1:145"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row>
    <row r="527" spans="1:145"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row>
    <row r="528" spans="1:145"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row>
    <row r="529" spans="1:145"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row>
    <row r="530" spans="1:145"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row>
    <row r="531" spans="1:145"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row>
    <row r="532" spans="1:145"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row>
    <row r="533" spans="1:145"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row>
    <row r="534" spans="1:145"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row>
    <row r="535" spans="1:145"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row>
    <row r="536" spans="1:145"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row>
    <row r="537" spans="1:145"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row>
    <row r="538" spans="1:145"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row>
    <row r="539" spans="1:145"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row>
    <row r="540" spans="1:145"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row>
    <row r="541" spans="1:145"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row>
    <row r="542" spans="1:145"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row>
    <row r="543" spans="1:145"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row>
    <row r="544" spans="1:145"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row>
    <row r="545" spans="1:145"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row>
    <row r="546" spans="1:145"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row>
    <row r="547" spans="1:145"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row>
    <row r="548" spans="1:145"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row>
    <row r="549" spans="1:145"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row>
    <row r="550" spans="1:145"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row>
    <row r="551" spans="1:145"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row>
    <row r="552" spans="1:145"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row>
    <row r="553" spans="1:145"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row>
    <row r="554" spans="1:145"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row>
    <row r="555" spans="1:145"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row>
    <row r="556" spans="1:145"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row>
    <row r="557" spans="1:145"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row>
    <row r="558" spans="1:145"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row>
    <row r="559" spans="1:145"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row>
    <row r="560" spans="1:145"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row>
    <row r="561" spans="1:145"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row>
    <row r="562" spans="1:145"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row>
    <row r="563" spans="1:145"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row>
    <row r="564" spans="1:145"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row>
    <row r="565" spans="1:145"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row>
    <row r="566" spans="1:145"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row>
    <row r="567" spans="1:145"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row>
    <row r="568" spans="1:145"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row>
    <row r="569" spans="1:145"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row>
    <row r="570" spans="1:145"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row>
    <row r="571" spans="1:145"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row>
    <row r="572" spans="1:145"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row>
    <row r="573" spans="1:145"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row>
    <row r="574" spans="1:145"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row>
    <row r="575" spans="1:145"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row>
    <row r="576" spans="1:145"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row>
    <row r="577" spans="1:145"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row>
    <row r="578" spans="1:145"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row>
    <row r="579" spans="1:145"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row>
    <row r="580" spans="1:145"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row>
    <row r="581" spans="1:145"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row>
    <row r="582" spans="1:145"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row>
    <row r="583" spans="1:145"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row>
    <row r="584" spans="1:145"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row>
    <row r="585" spans="1:145"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row>
    <row r="586" spans="1:145"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row>
    <row r="587" spans="1:145"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row>
    <row r="588" spans="1:145"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row>
    <row r="589" spans="1:145"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row>
    <row r="590" spans="1:145"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row>
    <row r="591" spans="1:145"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row>
    <row r="592" spans="1:145"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row>
    <row r="593" spans="1:145"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row>
    <row r="594" spans="1:145"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row>
    <row r="595" spans="1:145"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row>
    <row r="596" spans="1:145"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row>
    <row r="597" spans="1:145"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row>
    <row r="598" spans="1:145"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row>
    <row r="599" spans="1:145"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row>
    <row r="600" spans="1:145"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row>
    <row r="601" spans="1:145"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row>
    <row r="602" spans="1:145"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row>
    <row r="603" spans="1:145"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row>
    <row r="604" spans="1:145"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row>
    <row r="605" spans="1:145"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row>
    <row r="606" spans="1:145"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row>
    <row r="607" spans="1:145"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row>
    <row r="608" spans="1:145"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row>
    <row r="609" spans="1:145"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row>
    <row r="610" spans="1:145"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row>
    <row r="611" spans="1:145"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row>
    <row r="612" spans="1:145"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row>
    <row r="613" spans="1:145"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row>
    <row r="614" spans="1:145"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row>
    <row r="615" spans="1:145"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row>
    <row r="616" spans="1:145"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row>
    <row r="617" spans="1:145"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row>
    <row r="618" spans="1:145"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row>
    <row r="619" spans="1:145"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row>
    <row r="620" spans="1:145"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row>
    <row r="621" spans="1:145"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row>
    <row r="622" spans="1:145"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row>
    <row r="623" spans="1:145"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row>
    <row r="624" spans="1:145"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row>
    <row r="625" spans="1:145"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row>
    <row r="626" spans="1:145"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row>
    <row r="627" spans="1:145"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row>
    <row r="628" spans="1:145"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row>
    <row r="629" spans="1:145"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row>
    <row r="630" spans="1:145"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row>
    <row r="631" spans="1:145"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row>
    <row r="632" spans="1:145"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row>
    <row r="633" spans="1:145"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row>
    <row r="634" spans="1:145"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row>
    <row r="635" spans="1:145"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row>
    <row r="636" spans="1:145"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row>
    <row r="637" spans="1:145"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row>
    <row r="638" spans="1:145"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row>
    <row r="639" spans="1:145"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row>
    <row r="640" spans="1:145"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row>
    <row r="641" spans="1:145"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row>
    <row r="642" spans="1:145"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row>
    <row r="643" spans="1:145"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row>
    <row r="644" spans="1:145"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row>
    <row r="645" spans="1:145"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row>
    <row r="646" spans="1:145"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row>
    <row r="647" spans="1:145"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row>
    <row r="648" spans="1:145"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row>
    <row r="649" spans="1:145"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row>
    <row r="650" spans="1:145"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row>
    <row r="651" spans="1:145"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row>
    <row r="652" spans="1:145"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row>
    <row r="653" spans="1:145"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row>
    <row r="654" spans="1:145"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row>
    <row r="655" spans="1:145"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row>
    <row r="656" spans="1:145"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row>
    <row r="657" spans="1:145"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row>
    <row r="658" spans="1:145"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row>
    <row r="659" spans="1:145"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row>
    <row r="660" spans="1:145"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row>
    <row r="661" spans="1:145"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row>
    <row r="662" spans="1:145"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row>
    <row r="663" spans="1:145"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row>
    <row r="664" spans="1:145"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row>
    <row r="665" spans="1:145"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row>
    <row r="666" spans="1:145"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row>
    <row r="667" spans="1:145"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row>
    <row r="668" spans="1:145"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row>
    <row r="669" spans="1:145"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row>
    <row r="670" spans="1:145"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row>
    <row r="671" spans="1:145"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row>
    <row r="672" spans="1:145"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row>
    <row r="673" spans="1:145"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row>
    <row r="674" spans="1:145"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row>
    <row r="675" spans="1:145"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row>
    <row r="676" spans="1:145"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row>
    <row r="677" spans="1:145"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row>
    <row r="678" spans="1:145"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row>
    <row r="679" spans="1:145"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row>
    <row r="680" spans="1:145"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row>
    <row r="681" spans="1:145"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row>
    <row r="682" spans="1:145"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row>
    <row r="683" spans="1:145"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row>
    <row r="684" spans="1:145"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row>
    <row r="685" spans="1:145"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row>
    <row r="686" spans="1:145"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row>
    <row r="687" spans="1:145"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row>
    <row r="688" spans="1:145"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row>
    <row r="689" spans="1:145"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row>
    <row r="690" spans="1:145"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row>
    <row r="691" spans="1:145"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row>
    <row r="692" spans="1:145"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row>
    <row r="693" spans="1:145"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row>
    <row r="694" spans="1:145"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row>
    <row r="695" spans="1:145"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row>
    <row r="696" spans="1:145"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row>
    <row r="697" spans="1:145"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row>
    <row r="698" spans="1:145"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row>
    <row r="699" spans="1:145"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row>
    <row r="700" spans="1:145"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row>
    <row r="701" spans="1:145"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row>
    <row r="702" spans="1:145"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row>
    <row r="703" spans="1:145"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row>
    <row r="704" spans="1:145"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row>
    <row r="705" spans="1:145"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row>
    <row r="706" spans="1:145"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row>
    <row r="707" spans="1:145"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row>
    <row r="708" spans="1:145"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row>
    <row r="709" spans="1:145"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row>
    <row r="710" spans="1:145"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row>
    <row r="711" spans="1:145"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row>
    <row r="712" spans="1:145"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row>
    <row r="713" spans="1:145"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row>
    <row r="714" spans="1:145"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row>
    <row r="715" spans="1:145"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row>
    <row r="716" spans="1:145"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row>
    <row r="717" spans="1:145"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row>
    <row r="718" spans="1:145"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row>
    <row r="719" spans="1:145"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row>
    <row r="720" spans="1:145"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row>
    <row r="721" spans="1:145"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row>
    <row r="722" spans="1:145"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row>
    <row r="723" spans="1:145"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row>
    <row r="724" spans="1:145"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row>
    <row r="725" spans="1:145"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row>
    <row r="726" spans="1:145"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row>
    <row r="727" spans="1:145"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row>
    <row r="728" spans="1:145"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row>
    <row r="729" spans="1:145"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row>
    <row r="730" spans="1:145"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row>
    <row r="731" spans="1:145"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row>
    <row r="732" spans="1:145"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row>
    <row r="733" spans="1:145"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row>
    <row r="734" spans="1:145"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row>
    <row r="735" spans="1:145"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row>
    <row r="736" spans="1:145"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row>
    <row r="737" spans="1:145"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row>
    <row r="738" spans="1:145"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row>
    <row r="739" spans="1:145"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row>
    <row r="740" spans="1:145"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row>
    <row r="741" spans="1:145"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row>
    <row r="742" spans="1:145"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row>
    <row r="743" spans="1:145"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row>
    <row r="744" spans="1:145"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row>
    <row r="745" spans="1:145"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row>
    <row r="746" spans="1:145"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row>
    <row r="747" spans="1:145"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row>
    <row r="748" spans="1:145"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row>
    <row r="749" spans="1:145"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row>
    <row r="750" spans="1:145"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row>
    <row r="751" spans="1:145"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row>
    <row r="752" spans="1:145"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row>
    <row r="753" spans="1:145"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row>
    <row r="754" spans="1:145"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row>
    <row r="755" spans="1:145"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row>
    <row r="756" spans="1:145"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row>
    <row r="757" spans="1:145"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row>
    <row r="758" spans="1:145"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row>
    <row r="759" spans="1:145"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row>
    <row r="760" spans="1:145"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row>
    <row r="761" spans="1:145"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row>
    <row r="762" spans="1:145"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row>
    <row r="763" spans="1:145"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row>
    <row r="764" spans="1:145"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row>
    <row r="765" spans="1:145"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row>
    <row r="766" spans="1:145"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row>
    <row r="767" spans="1:145"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row>
    <row r="768" spans="1:145"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row>
    <row r="769" spans="1:145"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row>
    <row r="770" spans="1:145"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row>
    <row r="771" spans="1:145"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row>
    <row r="772" spans="1:145"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row>
    <row r="773" spans="1:145"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row>
    <row r="774" spans="1:145"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row>
    <row r="775" spans="1:145"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row>
    <row r="776" spans="1:145"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row>
    <row r="777" spans="1:145"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row>
    <row r="778" spans="1:145"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row>
    <row r="779" spans="1:145"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row>
    <row r="780" spans="1:145"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row>
    <row r="781" spans="1:145"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row>
    <row r="782" spans="1:145"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row>
    <row r="783" spans="1:145"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row>
    <row r="784" spans="1:145"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row>
    <row r="785" spans="1:145"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row>
    <row r="786" spans="1:145"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row>
    <row r="787" spans="1:145"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row>
    <row r="788" spans="1:145"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row>
    <row r="789" spans="1:145"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row>
    <row r="790" spans="1:145"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row>
    <row r="791" spans="1:145"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row>
    <row r="792" spans="1:145"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row>
    <row r="793" spans="1:145"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row>
    <row r="794" spans="1:145"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row>
    <row r="795" spans="1:145"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row>
    <row r="796" spans="1:145"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row>
    <row r="797" spans="1:145"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row>
    <row r="798" spans="1:145"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row>
    <row r="799" spans="1:145"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row>
    <row r="800" spans="1:145"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row>
    <row r="801" spans="1:145"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row>
    <row r="802" spans="1:145"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row>
    <row r="803" spans="1:145"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row>
    <row r="804" spans="1:145"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row>
    <row r="805" spans="1:145"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row>
    <row r="806" spans="1:145"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row>
    <row r="807" spans="1:145"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row>
    <row r="808" spans="1:145"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row>
    <row r="809" spans="1:145"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row>
    <row r="810" spans="1:145"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row>
    <row r="811" spans="1:145"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row>
    <row r="812" spans="1:145"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row>
    <row r="813" spans="1:145"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row>
    <row r="814" spans="1:145"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row>
    <row r="815" spans="1:145"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row>
    <row r="816" spans="1:145"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row>
    <row r="817" spans="1:145"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row>
    <row r="818" spans="1:145"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row>
    <row r="819" spans="1:145"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row>
    <row r="820" spans="1:145"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row>
    <row r="821" spans="1:145"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row>
    <row r="822" spans="1:145"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row>
    <row r="823" spans="1:145"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row>
    <row r="824" spans="1:145"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row>
    <row r="825" spans="1:145"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row>
    <row r="826" spans="1:145"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row>
    <row r="827" spans="1:145"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row>
    <row r="828" spans="1:145"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row>
    <row r="829" spans="1:145"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row>
    <row r="830" spans="1:145"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row>
    <row r="831" spans="1:145"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row>
    <row r="832" spans="1:145"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row>
    <row r="833" spans="1:145"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row>
    <row r="834" spans="1:145"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row>
    <row r="835" spans="1:145"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row>
    <row r="836" spans="1:145"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row>
    <row r="837" spans="1:145"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row>
    <row r="838" spans="1:145"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row>
    <row r="839" spans="1:145"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row>
    <row r="840" spans="1:145"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row>
    <row r="841" spans="1:145"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row>
    <row r="842" spans="1:145"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row>
    <row r="843" spans="1:145"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row>
    <row r="844" spans="1:145"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row>
    <row r="845" spans="1:145"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row>
    <row r="846" spans="1:145"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row>
    <row r="847" spans="1:145"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row>
    <row r="848" spans="1:145"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row>
    <row r="849" spans="1:145"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row>
    <row r="850" spans="1:145"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row>
    <row r="851" spans="1:145"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row>
    <row r="852" spans="1:145"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row>
    <row r="853" spans="1:145"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row>
    <row r="854" spans="1:145"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row>
    <row r="855" spans="1:145"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row>
    <row r="856" spans="1:145"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row>
    <row r="857" spans="1:145"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row>
    <row r="858" spans="1:145"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row>
    <row r="859" spans="1:145"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row>
    <row r="860" spans="1:145"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row>
    <row r="861" spans="1:145"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row>
    <row r="862" spans="1:145"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row>
    <row r="863" spans="1:145"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row>
    <row r="864" spans="1:145"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row>
    <row r="865" spans="1:145"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row>
    <row r="866" spans="1:145"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row>
    <row r="867" spans="1:145"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row>
    <row r="868" spans="1:145"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row>
    <row r="869" spans="1:145"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row>
    <row r="870" spans="1:145"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row>
    <row r="871" spans="1:145"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row>
    <row r="872" spans="1:145"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row>
    <row r="873" spans="1:145"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row>
    <row r="874" spans="1:145"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row>
    <row r="875" spans="1:145"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row>
    <row r="876" spans="1:145"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row>
    <row r="877" spans="1:145"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row>
    <row r="878" spans="1:145"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row>
    <row r="879" spans="1:145"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row>
    <row r="880" spans="1:145"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row>
    <row r="881" spans="1:145"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row>
    <row r="882" spans="1:145"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row>
    <row r="883" spans="1:145"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row>
    <row r="884" spans="1:145"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row>
    <row r="885" spans="1:145"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row>
    <row r="886" spans="1:145"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row>
    <row r="887" spans="1:145"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row>
    <row r="888" spans="1:145"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row>
    <row r="889" spans="1:145"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row>
    <row r="890" spans="1:145"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row>
    <row r="891" spans="1:145"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row>
    <row r="892" spans="1:145"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row>
    <row r="893" spans="1:145"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row>
    <row r="894" spans="1:145"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row>
    <row r="895" spans="1:145"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row>
    <row r="896" spans="1:145"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row>
    <row r="897" spans="1:145"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row>
    <row r="898" spans="1:145"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row>
    <row r="899" spans="1:145"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row>
    <row r="900" spans="1:145"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row>
    <row r="901" spans="1:145"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row>
    <row r="902" spans="1:145"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row>
    <row r="903" spans="1:145"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row>
    <row r="904" spans="1:145"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row>
    <row r="905" spans="1:145"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row>
    <row r="906" spans="1:145"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row>
    <row r="907" spans="1:145"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row>
    <row r="908" spans="1:145"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row>
    <row r="909" spans="1:145"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row>
    <row r="910" spans="1:145"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row>
    <row r="911" spans="1:145"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row>
    <row r="912" spans="1:145"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row>
    <row r="913" spans="1:145"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row>
    <row r="914" spans="1:145"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row>
    <row r="915" spans="1:145"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row>
    <row r="916" spans="1:145"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row>
    <row r="917" spans="1:145"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row>
    <row r="918" spans="1:145"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row>
    <row r="919" spans="1:145"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row>
    <row r="920" spans="1:145"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row>
    <row r="921" spans="1:145"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row>
  </sheetData>
  <sheetProtection password="923F" sheet="1" objects="1" scenarios="1" selectLockedCells="1"/>
  <mergeCells count="35">
    <mergeCell ref="A61:AF61"/>
    <mergeCell ref="A58:AF58"/>
    <mergeCell ref="B42:AF42"/>
    <mergeCell ref="B44:AF44"/>
    <mergeCell ref="B46:AF46"/>
    <mergeCell ref="B47:AF47"/>
    <mergeCell ref="F49:N49"/>
    <mergeCell ref="J16:AF16"/>
    <mergeCell ref="J17:AF17"/>
    <mergeCell ref="J18:AF18"/>
    <mergeCell ref="B2:AF2"/>
    <mergeCell ref="B7:AF7"/>
    <mergeCell ref="B12:AF12"/>
    <mergeCell ref="B11:AF11"/>
    <mergeCell ref="B13:AF13"/>
    <mergeCell ref="B9:AF9"/>
    <mergeCell ref="B8:AF8"/>
    <mergeCell ref="B4:AF4"/>
    <mergeCell ref="B5:AF5"/>
    <mergeCell ref="B32:AF32"/>
    <mergeCell ref="B36:AF36"/>
    <mergeCell ref="B40:AF40"/>
    <mergeCell ref="B14:H14"/>
    <mergeCell ref="B15:H15"/>
    <mergeCell ref="B16:H16"/>
    <mergeCell ref="B17:H17"/>
    <mergeCell ref="B18:H18"/>
    <mergeCell ref="B23:AF23"/>
    <mergeCell ref="B21:AF21"/>
    <mergeCell ref="B25:AF25"/>
    <mergeCell ref="B34:AF34"/>
    <mergeCell ref="B38:AF38"/>
    <mergeCell ref="Q28:Q30"/>
    <mergeCell ref="J14:AF14"/>
    <mergeCell ref="J15:AF15"/>
  </mergeCells>
  <pageMargins left="0.7" right="0.7" top="0.75" bottom="0.75" header="0.3" footer="0.3"/>
  <pageSetup paperSize="9" scale="70" orientation="portrait" r:id="rId1"/>
  <colBreaks count="1" manualBreakCount="1">
    <brk id="3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156"/>
  <sheetViews>
    <sheetView topLeftCell="A49" workbookViewId="0"/>
  </sheetViews>
  <sheetFormatPr defaultRowHeight="15" x14ac:dyDescent="0.25"/>
  <cols>
    <col min="1" max="1" width="34" bestFit="1" customWidth="1"/>
    <col min="2" max="2" width="12.85546875" style="3" bestFit="1" customWidth="1"/>
    <col min="3" max="3" width="12.85546875" style="3" customWidth="1"/>
    <col min="4" max="4" width="10.7109375" bestFit="1" customWidth="1"/>
  </cols>
  <sheetData>
    <row r="1" spans="1:5" x14ac:dyDescent="0.25">
      <c r="A1" t="s">
        <v>97</v>
      </c>
      <c r="B1" s="3" t="s">
        <v>1014</v>
      </c>
    </row>
    <row r="2" spans="1:5" x14ac:dyDescent="0.25">
      <c r="A2" t="s">
        <v>1016</v>
      </c>
      <c r="B2" s="3" t="s">
        <v>195</v>
      </c>
      <c r="C2" s="3" t="s">
        <v>195</v>
      </c>
    </row>
    <row r="3" spans="1:5" x14ac:dyDescent="0.25">
      <c r="A3" t="s">
        <v>870</v>
      </c>
      <c r="B3" s="3">
        <v>1</v>
      </c>
      <c r="C3" s="3" t="s">
        <v>193</v>
      </c>
      <c r="D3">
        <v>25</v>
      </c>
      <c r="E3">
        <v>10</v>
      </c>
    </row>
    <row r="4" spans="1:5" x14ac:dyDescent="0.25">
      <c r="A4" t="s">
        <v>872</v>
      </c>
      <c r="B4" s="3">
        <v>4</v>
      </c>
      <c r="C4" s="3" t="s">
        <v>193</v>
      </c>
      <c r="D4">
        <v>51</v>
      </c>
      <c r="E4">
        <v>15</v>
      </c>
    </row>
    <row r="5" spans="1:5" x14ac:dyDescent="0.25">
      <c r="A5" t="s">
        <v>874</v>
      </c>
      <c r="B5" s="3">
        <v>6</v>
      </c>
      <c r="C5" s="3" t="s">
        <v>193</v>
      </c>
      <c r="D5">
        <v>78</v>
      </c>
      <c r="E5">
        <v>20</v>
      </c>
    </row>
    <row r="6" spans="1:5" x14ac:dyDescent="0.25">
      <c r="A6" t="s">
        <v>876</v>
      </c>
      <c r="B6" s="3">
        <v>4</v>
      </c>
      <c r="C6" s="3" t="s">
        <v>193</v>
      </c>
      <c r="D6">
        <v>51</v>
      </c>
      <c r="E6">
        <v>15</v>
      </c>
    </row>
    <row r="7" spans="1:5" x14ac:dyDescent="0.25">
      <c r="A7" t="s">
        <v>878</v>
      </c>
      <c r="B7" s="3">
        <v>1</v>
      </c>
      <c r="C7" s="3" t="s">
        <v>193</v>
      </c>
      <c r="D7">
        <v>25</v>
      </c>
      <c r="E7">
        <v>10</v>
      </c>
    </row>
    <row r="8" spans="1:5" x14ac:dyDescent="0.25">
      <c r="A8" t="s">
        <v>880</v>
      </c>
      <c r="B8" s="3">
        <v>5</v>
      </c>
      <c r="C8" s="3" t="s">
        <v>193</v>
      </c>
      <c r="D8">
        <v>69</v>
      </c>
      <c r="E8">
        <v>20</v>
      </c>
    </row>
    <row r="9" spans="1:5" x14ac:dyDescent="0.25">
      <c r="A9" t="s">
        <v>882</v>
      </c>
      <c r="B9" s="3">
        <v>4</v>
      </c>
      <c r="C9" s="3" t="s">
        <v>193</v>
      </c>
      <c r="D9">
        <v>51</v>
      </c>
      <c r="E9">
        <v>15</v>
      </c>
    </row>
    <row r="10" spans="1:5" x14ac:dyDescent="0.25">
      <c r="A10" t="s">
        <v>884</v>
      </c>
      <c r="B10" s="3">
        <v>5</v>
      </c>
      <c r="C10" s="3" t="s">
        <v>193</v>
      </c>
      <c r="D10">
        <v>69</v>
      </c>
      <c r="E10">
        <v>20</v>
      </c>
    </row>
    <row r="11" spans="1:5" x14ac:dyDescent="0.25">
      <c r="A11" t="s">
        <v>886</v>
      </c>
      <c r="B11" s="3">
        <v>3</v>
      </c>
      <c r="C11" s="3" t="s">
        <v>193</v>
      </c>
      <c r="D11">
        <v>43</v>
      </c>
      <c r="E11">
        <v>15</v>
      </c>
    </row>
    <row r="12" spans="1:5" x14ac:dyDescent="0.25">
      <c r="A12" t="s">
        <v>888</v>
      </c>
      <c r="B12" s="3">
        <v>2</v>
      </c>
      <c r="C12" s="3" t="s">
        <v>193</v>
      </c>
      <c r="D12">
        <v>36</v>
      </c>
      <c r="E12">
        <v>10</v>
      </c>
    </row>
    <row r="13" spans="1:5" x14ac:dyDescent="0.25">
      <c r="A13" t="s">
        <v>890</v>
      </c>
      <c r="B13" s="3">
        <v>5</v>
      </c>
      <c r="C13" s="3" t="s">
        <v>193</v>
      </c>
      <c r="D13">
        <v>69</v>
      </c>
      <c r="E13">
        <v>20</v>
      </c>
    </row>
    <row r="14" spans="1:5" x14ac:dyDescent="0.25">
      <c r="A14" t="s">
        <v>892</v>
      </c>
      <c r="B14" s="3">
        <v>5</v>
      </c>
      <c r="C14" s="3" t="s">
        <v>193</v>
      </c>
      <c r="D14">
        <v>69</v>
      </c>
      <c r="E14">
        <v>20</v>
      </c>
    </row>
    <row r="15" spans="1:5" x14ac:dyDescent="0.25">
      <c r="A15" t="s">
        <v>894</v>
      </c>
      <c r="B15" s="3">
        <v>5</v>
      </c>
      <c r="C15" s="3" t="s">
        <v>193</v>
      </c>
      <c r="D15">
        <v>69</v>
      </c>
      <c r="E15">
        <v>20</v>
      </c>
    </row>
    <row r="16" spans="1:5" x14ac:dyDescent="0.25">
      <c r="A16" t="s">
        <v>896</v>
      </c>
      <c r="B16" s="3">
        <v>1</v>
      </c>
      <c r="C16" s="3" t="s">
        <v>193</v>
      </c>
      <c r="D16">
        <v>25</v>
      </c>
      <c r="E16">
        <v>10</v>
      </c>
    </row>
    <row r="17" spans="1:5" x14ac:dyDescent="0.25">
      <c r="A17" t="s">
        <v>898</v>
      </c>
      <c r="B17" s="3">
        <v>2</v>
      </c>
      <c r="C17" s="3" t="s">
        <v>193</v>
      </c>
      <c r="D17">
        <v>36</v>
      </c>
      <c r="E17">
        <v>10</v>
      </c>
    </row>
    <row r="18" spans="1:5" x14ac:dyDescent="0.25">
      <c r="A18" t="s">
        <v>900</v>
      </c>
      <c r="B18" s="3">
        <v>5</v>
      </c>
      <c r="C18" s="3" t="s">
        <v>193</v>
      </c>
      <c r="D18">
        <v>69</v>
      </c>
      <c r="E18">
        <v>20</v>
      </c>
    </row>
    <row r="19" spans="1:5" x14ac:dyDescent="0.25">
      <c r="A19" t="s">
        <v>902</v>
      </c>
      <c r="B19" s="3">
        <v>2</v>
      </c>
      <c r="C19" s="3" t="s">
        <v>193</v>
      </c>
      <c r="D19">
        <v>36</v>
      </c>
      <c r="E19">
        <v>10</v>
      </c>
    </row>
    <row r="20" spans="1:5" x14ac:dyDescent="0.25">
      <c r="A20" t="s">
        <v>904</v>
      </c>
      <c r="B20" s="3">
        <v>3</v>
      </c>
      <c r="C20" s="3" t="s">
        <v>193</v>
      </c>
      <c r="D20">
        <v>43</v>
      </c>
      <c r="E20">
        <v>15</v>
      </c>
    </row>
    <row r="21" spans="1:5" x14ac:dyDescent="0.25">
      <c r="A21" t="s">
        <v>906</v>
      </c>
      <c r="B21" s="3">
        <v>3</v>
      </c>
      <c r="C21" s="3" t="s">
        <v>193</v>
      </c>
      <c r="D21">
        <v>43</v>
      </c>
      <c r="E21">
        <v>15</v>
      </c>
    </row>
    <row r="22" spans="1:5" x14ac:dyDescent="0.25">
      <c r="A22" t="s">
        <v>908</v>
      </c>
      <c r="B22" s="3">
        <v>1</v>
      </c>
      <c r="C22" s="3" t="s">
        <v>193</v>
      </c>
      <c r="D22">
        <v>25</v>
      </c>
      <c r="E22">
        <v>10</v>
      </c>
    </row>
    <row r="23" spans="1:5" x14ac:dyDescent="0.25">
      <c r="A23" t="s">
        <v>910</v>
      </c>
      <c r="B23" s="3">
        <v>4</v>
      </c>
      <c r="C23" s="3" t="s">
        <v>193</v>
      </c>
      <c r="D23">
        <v>51</v>
      </c>
      <c r="E23">
        <v>15</v>
      </c>
    </row>
    <row r="24" spans="1:5" x14ac:dyDescent="0.25">
      <c r="A24" t="s">
        <v>912</v>
      </c>
      <c r="B24" s="3">
        <v>4</v>
      </c>
      <c r="C24" s="3" t="s">
        <v>193</v>
      </c>
      <c r="D24">
        <v>51</v>
      </c>
      <c r="E24">
        <v>15</v>
      </c>
    </row>
    <row r="25" spans="1:5" x14ac:dyDescent="0.25">
      <c r="A25" t="s">
        <v>914</v>
      </c>
      <c r="B25" s="3">
        <v>2</v>
      </c>
      <c r="C25" s="3" t="s">
        <v>193</v>
      </c>
      <c r="D25">
        <v>36</v>
      </c>
      <c r="E25">
        <v>10</v>
      </c>
    </row>
    <row r="26" spans="1:5" x14ac:dyDescent="0.25">
      <c r="A26" t="s">
        <v>916</v>
      </c>
      <c r="B26" s="3">
        <v>4</v>
      </c>
      <c r="C26" s="3" t="s">
        <v>193</v>
      </c>
      <c r="D26">
        <v>51</v>
      </c>
      <c r="E26">
        <v>15</v>
      </c>
    </row>
    <row r="27" spans="1:5" x14ac:dyDescent="0.25">
      <c r="A27" t="s">
        <v>918</v>
      </c>
      <c r="B27" s="3">
        <v>4</v>
      </c>
      <c r="C27" s="3" t="s">
        <v>193</v>
      </c>
      <c r="D27">
        <v>51</v>
      </c>
      <c r="E27">
        <v>15</v>
      </c>
    </row>
    <row r="28" spans="1:5" x14ac:dyDescent="0.25">
      <c r="A28" t="s">
        <v>920</v>
      </c>
      <c r="B28" s="3">
        <v>3</v>
      </c>
      <c r="C28" s="3" t="s">
        <v>193</v>
      </c>
      <c r="D28">
        <v>43</v>
      </c>
      <c r="E28">
        <v>15</v>
      </c>
    </row>
    <row r="29" spans="1:5" x14ac:dyDescent="0.25">
      <c r="A29" t="s">
        <v>922</v>
      </c>
      <c r="B29" s="3">
        <v>4</v>
      </c>
      <c r="C29" s="3" t="s">
        <v>193</v>
      </c>
      <c r="D29">
        <v>51</v>
      </c>
      <c r="E29">
        <v>15</v>
      </c>
    </row>
    <row r="30" spans="1:5" x14ac:dyDescent="0.25">
      <c r="A30" t="s">
        <v>924</v>
      </c>
      <c r="B30" s="3">
        <v>1</v>
      </c>
      <c r="C30" s="3" t="s">
        <v>193</v>
      </c>
      <c r="D30">
        <v>25</v>
      </c>
      <c r="E30">
        <v>10</v>
      </c>
    </row>
    <row r="31" spans="1:5" x14ac:dyDescent="0.25">
      <c r="A31" t="s">
        <v>926</v>
      </c>
      <c r="B31" s="3">
        <v>5</v>
      </c>
      <c r="C31" s="3" t="s">
        <v>193</v>
      </c>
      <c r="D31">
        <v>69</v>
      </c>
      <c r="E31">
        <v>20</v>
      </c>
    </row>
    <row r="32" spans="1:5" x14ac:dyDescent="0.25">
      <c r="A32" t="s">
        <v>928</v>
      </c>
      <c r="B32" s="3">
        <v>4</v>
      </c>
      <c r="C32" s="3" t="s">
        <v>193</v>
      </c>
      <c r="D32">
        <v>51</v>
      </c>
      <c r="E32">
        <v>15</v>
      </c>
    </row>
    <row r="33" spans="1:5" x14ac:dyDescent="0.25">
      <c r="A33" t="s">
        <v>930</v>
      </c>
      <c r="B33" s="3">
        <v>2</v>
      </c>
      <c r="C33" s="3" t="s">
        <v>193</v>
      </c>
      <c r="D33">
        <v>36</v>
      </c>
      <c r="E33">
        <v>10</v>
      </c>
    </row>
    <row r="34" spans="1:5" x14ac:dyDescent="0.25">
      <c r="A34" t="s">
        <v>932</v>
      </c>
      <c r="B34" s="3">
        <v>4</v>
      </c>
      <c r="C34" s="3" t="s">
        <v>193</v>
      </c>
      <c r="D34">
        <v>51</v>
      </c>
      <c r="E34">
        <v>15</v>
      </c>
    </row>
    <row r="35" spans="1:5" x14ac:dyDescent="0.25">
      <c r="A35" t="s">
        <v>934</v>
      </c>
      <c r="B35" s="3">
        <v>4</v>
      </c>
      <c r="C35" s="3" t="s">
        <v>193</v>
      </c>
      <c r="D35">
        <v>51</v>
      </c>
      <c r="E35">
        <v>15</v>
      </c>
    </row>
    <row r="36" spans="1:5" x14ac:dyDescent="0.25">
      <c r="A36" t="s">
        <v>936</v>
      </c>
      <c r="B36" s="3">
        <v>6</v>
      </c>
      <c r="C36" s="3" t="s">
        <v>193</v>
      </c>
      <c r="D36">
        <v>78</v>
      </c>
      <c r="E36">
        <v>20</v>
      </c>
    </row>
    <row r="37" spans="1:5" x14ac:dyDescent="0.25">
      <c r="A37" t="s">
        <v>938</v>
      </c>
      <c r="B37" s="3">
        <v>3</v>
      </c>
      <c r="C37" s="3" t="s">
        <v>193</v>
      </c>
      <c r="D37">
        <v>43</v>
      </c>
      <c r="E37">
        <v>15</v>
      </c>
    </row>
    <row r="38" spans="1:5" x14ac:dyDescent="0.25">
      <c r="A38" t="s">
        <v>940</v>
      </c>
      <c r="B38" s="3">
        <v>2</v>
      </c>
      <c r="C38" s="3" t="s">
        <v>193</v>
      </c>
      <c r="D38">
        <v>36</v>
      </c>
      <c r="E38">
        <v>10</v>
      </c>
    </row>
    <row r="39" spans="1:5" x14ac:dyDescent="0.25">
      <c r="A39" t="s">
        <v>942</v>
      </c>
      <c r="B39" s="3">
        <v>2</v>
      </c>
      <c r="C39" s="3" t="s">
        <v>193</v>
      </c>
      <c r="D39">
        <v>36</v>
      </c>
      <c r="E39">
        <v>10</v>
      </c>
    </row>
    <row r="40" spans="1:5" x14ac:dyDescent="0.25">
      <c r="A40" t="s">
        <v>944</v>
      </c>
      <c r="B40" s="3">
        <v>2</v>
      </c>
      <c r="C40" s="3" t="s">
        <v>193</v>
      </c>
      <c r="D40">
        <v>36</v>
      </c>
      <c r="E40">
        <v>10</v>
      </c>
    </row>
    <row r="41" spans="1:5" x14ac:dyDescent="0.25">
      <c r="A41" t="s">
        <v>946</v>
      </c>
      <c r="B41" s="3">
        <v>1</v>
      </c>
      <c r="C41" s="3" t="s">
        <v>193</v>
      </c>
      <c r="D41">
        <v>25</v>
      </c>
      <c r="E41">
        <v>10</v>
      </c>
    </row>
    <row r="42" spans="1:5" x14ac:dyDescent="0.25">
      <c r="A42" t="s">
        <v>948</v>
      </c>
      <c r="B42" s="3">
        <v>1</v>
      </c>
      <c r="C42" s="3" t="s">
        <v>193</v>
      </c>
      <c r="D42">
        <v>25</v>
      </c>
      <c r="E42">
        <v>10</v>
      </c>
    </row>
    <row r="43" spans="1:5" x14ac:dyDescent="0.25">
      <c r="A43" t="s">
        <v>871</v>
      </c>
      <c r="B43" s="3">
        <v>4</v>
      </c>
      <c r="C43" s="3" t="s">
        <v>193</v>
      </c>
      <c r="D43">
        <v>51</v>
      </c>
      <c r="E43">
        <v>15</v>
      </c>
    </row>
    <row r="44" spans="1:5" x14ac:dyDescent="0.25">
      <c r="A44" t="s">
        <v>873</v>
      </c>
      <c r="B44" s="3">
        <v>1</v>
      </c>
      <c r="C44" s="3" t="s">
        <v>193</v>
      </c>
      <c r="D44">
        <v>25</v>
      </c>
      <c r="E44">
        <v>10</v>
      </c>
    </row>
    <row r="45" spans="1:5" x14ac:dyDescent="0.25">
      <c r="A45" t="s">
        <v>875</v>
      </c>
      <c r="B45" s="3">
        <v>2</v>
      </c>
      <c r="C45" s="3" t="s">
        <v>193</v>
      </c>
      <c r="D45">
        <v>36</v>
      </c>
      <c r="E45">
        <v>10</v>
      </c>
    </row>
    <row r="46" spans="1:5" x14ac:dyDescent="0.25">
      <c r="A46" t="s">
        <v>877</v>
      </c>
      <c r="B46" s="3">
        <v>5</v>
      </c>
      <c r="C46" s="3" t="s">
        <v>193</v>
      </c>
      <c r="D46">
        <v>69</v>
      </c>
      <c r="E46">
        <v>20</v>
      </c>
    </row>
    <row r="47" spans="1:5" x14ac:dyDescent="0.25">
      <c r="A47" t="s">
        <v>879</v>
      </c>
      <c r="B47" s="3">
        <v>5</v>
      </c>
      <c r="C47" s="3" t="s">
        <v>193</v>
      </c>
      <c r="D47">
        <v>69</v>
      </c>
      <c r="E47">
        <v>20</v>
      </c>
    </row>
    <row r="48" spans="1:5" x14ac:dyDescent="0.25">
      <c r="A48" t="s">
        <v>881</v>
      </c>
      <c r="B48" s="3">
        <v>5</v>
      </c>
      <c r="C48" s="3" t="s">
        <v>193</v>
      </c>
      <c r="D48">
        <v>69</v>
      </c>
      <c r="E48">
        <v>20</v>
      </c>
    </row>
    <row r="49" spans="1:5" x14ac:dyDescent="0.25">
      <c r="A49" t="s">
        <v>883</v>
      </c>
      <c r="B49" s="3">
        <v>2</v>
      </c>
      <c r="C49" s="3" t="s">
        <v>193</v>
      </c>
      <c r="D49">
        <v>36</v>
      </c>
      <c r="E49">
        <v>10</v>
      </c>
    </row>
    <row r="50" spans="1:5" x14ac:dyDescent="0.25">
      <c r="A50" t="s">
        <v>885</v>
      </c>
      <c r="B50" s="3">
        <v>2</v>
      </c>
      <c r="C50" s="3" t="s">
        <v>193</v>
      </c>
      <c r="D50">
        <v>36</v>
      </c>
      <c r="E50">
        <v>10</v>
      </c>
    </row>
    <row r="51" spans="1:5" x14ac:dyDescent="0.25">
      <c r="A51" t="s">
        <v>887</v>
      </c>
      <c r="B51" s="3">
        <v>5</v>
      </c>
      <c r="C51" s="3" t="s">
        <v>193</v>
      </c>
      <c r="D51">
        <v>69</v>
      </c>
      <c r="E51">
        <v>20</v>
      </c>
    </row>
    <row r="52" spans="1:5" x14ac:dyDescent="0.25">
      <c r="A52" t="s">
        <v>889</v>
      </c>
      <c r="B52" s="3">
        <v>3</v>
      </c>
      <c r="C52" s="3" t="s">
        <v>193</v>
      </c>
      <c r="D52">
        <v>43</v>
      </c>
      <c r="E52">
        <v>15</v>
      </c>
    </row>
    <row r="53" spans="1:5" x14ac:dyDescent="0.25">
      <c r="A53" t="s">
        <v>891</v>
      </c>
      <c r="B53" s="3">
        <v>4</v>
      </c>
      <c r="C53" s="3" t="s">
        <v>193</v>
      </c>
      <c r="D53">
        <v>51</v>
      </c>
      <c r="E53">
        <v>15</v>
      </c>
    </row>
    <row r="54" spans="1:5" x14ac:dyDescent="0.25">
      <c r="A54" t="s">
        <v>893</v>
      </c>
      <c r="B54" s="3">
        <v>4</v>
      </c>
      <c r="C54" s="3" t="s">
        <v>193</v>
      </c>
      <c r="D54">
        <v>51</v>
      </c>
      <c r="E54">
        <v>15</v>
      </c>
    </row>
    <row r="55" spans="1:5" x14ac:dyDescent="0.25">
      <c r="A55" t="s">
        <v>895</v>
      </c>
      <c r="B55" s="3">
        <v>2</v>
      </c>
      <c r="C55" s="3" t="s">
        <v>193</v>
      </c>
      <c r="D55">
        <v>36</v>
      </c>
      <c r="E55">
        <v>10</v>
      </c>
    </row>
    <row r="56" spans="1:5" x14ac:dyDescent="0.25">
      <c r="A56" t="s">
        <v>897</v>
      </c>
      <c r="B56" s="3">
        <v>2</v>
      </c>
      <c r="C56" s="3" t="s">
        <v>193</v>
      </c>
      <c r="D56">
        <v>36</v>
      </c>
      <c r="E56">
        <v>10</v>
      </c>
    </row>
    <row r="57" spans="1:5" x14ac:dyDescent="0.25">
      <c r="A57" t="s">
        <v>899</v>
      </c>
      <c r="B57" s="3">
        <v>3</v>
      </c>
      <c r="C57" s="3" t="s">
        <v>193</v>
      </c>
      <c r="D57">
        <v>43</v>
      </c>
      <c r="E57">
        <v>15</v>
      </c>
    </row>
    <row r="58" spans="1:5" x14ac:dyDescent="0.25">
      <c r="A58" t="s">
        <v>901</v>
      </c>
      <c r="B58" s="3">
        <v>5</v>
      </c>
      <c r="C58" s="3" t="s">
        <v>193</v>
      </c>
      <c r="D58">
        <v>69</v>
      </c>
      <c r="E58">
        <v>20</v>
      </c>
    </row>
    <row r="59" spans="1:5" x14ac:dyDescent="0.25">
      <c r="A59" t="s">
        <v>903</v>
      </c>
      <c r="B59" s="3">
        <v>3</v>
      </c>
      <c r="C59" s="3" t="s">
        <v>193</v>
      </c>
      <c r="D59">
        <v>43</v>
      </c>
      <c r="E59">
        <v>15</v>
      </c>
    </row>
    <row r="60" spans="1:5" x14ac:dyDescent="0.25">
      <c r="A60" t="s">
        <v>905</v>
      </c>
      <c r="B60" s="3">
        <v>3</v>
      </c>
      <c r="C60" s="3" t="s">
        <v>193</v>
      </c>
      <c r="D60">
        <v>43</v>
      </c>
      <c r="E60">
        <v>15</v>
      </c>
    </row>
    <row r="61" spans="1:5" x14ac:dyDescent="0.25">
      <c r="A61" t="s">
        <v>907</v>
      </c>
      <c r="B61" s="3">
        <v>2</v>
      </c>
      <c r="C61" s="3" t="s">
        <v>193</v>
      </c>
      <c r="D61">
        <v>36</v>
      </c>
      <c r="E61">
        <v>10</v>
      </c>
    </row>
    <row r="62" spans="1:5" x14ac:dyDescent="0.25">
      <c r="A62" t="s">
        <v>909</v>
      </c>
      <c r="B62" s="3">
        <v>5</v>
      </c>
      <c r="C62" s="3" t="s">
        <v>193</v>
      </c>
      <c r="D62">
        <v>69</v>
      </c>
      <c r="E62">
        <v>20</v>
      </c>
    </row>
    <row r="63" spans="1:5" x14ac:dyDescent="0.25">
      <c r="A63" t="s">
        <v>911</v>
      </c>
      <c r="B63" s="3">
        <v>5</v>
      </c>
      <c r="C63" s="3" t="s">
        <v>193</v>
      </c>
      <c r="D63">
        <v>69</v>
      </c>
      <c r="E63">
        <v>20</v>
      </c>
    </row>
    <row r="64" spans="1:5" x14ac:dyDescent="0.25">
      <c r="A64" t="s">
        <v>913</v>
      </c>
      <c r="B64" s="3">
        <v>5</v>
      </c>
      <c r="C64" s="3" t="s">
        <v>193</v>
      </c>
      <c r="D64">
        <v>69</v>
      </c>
      <c r="E64">
        <v>20</v>
      </c>
    </row>
    <row r="65" spans="1:5" x14ac:dyDescent="0.25">
      <c r="A65" t="s">
        <v>915</v>
      </c>
      <c r="B65" s="3">
        <v>3</v>
      </c>
      <c r="C65" s="3" t="s">
        <v>193</v>
      </c>
      <c r="D65">
        <v>43</v>
      </c>
      <c r="E65">
        <v>15</v>
      </c>
    </row>
    <row r="66" spans="1:5" x14ac:dyDescent="0.25">
      <c r="A66" t="s">
        <v>917</v>
      </c>
      <c r="B66" s="3">
        <v>5</v>
      </c>
      <c r="C66" s="3" t="s">
        <v>193</v>
      </c>
      <c r="D66">
        <v>69</v>
      </c>
      <c r="E66">
        <v>20</v>
      </c>
    </row>
    <row r="67" spans="1:5" x14ac:dyDescent="0.25">
      <c r="A67" t="s">
        <v>919</v>
      </c>
      <c r="B67" s="3">
        <v>4</v>
      </c>
      <c r="C67" s="3" t="s">
        <v>193</v>
      </c>
      <c r="D67">
        <v>51</v>
      </c>
      <c r="E67">
        <v>15</v>
      </c>
    </row>
    <row r="68" spans="1:5" x14ac:dyDescent="0.25">
      <c r="A68" t="s">
        <v>921</v>
      </c>
      <c r="B68" s="3">
        <v>3</v>
      </c>
      <c r="C68" s="3" t="s">
        <v>193</v>
      </c>
      <c r="D68">
        <v>43</v>
      </c>
      <c r="E68">
        <v>15</v>
      </c>
    </row>
    <row r="69" spans="1:5" x14ac:dyDescent="0.25">
      <c r="A69" t="s">
        <v>923</v>
      </c>
      <c r="B69" s="3">
        <v>3</v>
      </c>
      <c r="C69" s="3" t="s">
        <v>193</v>
      </c>
      <c r="D69">
        <v>43</v>
      </c>
      <c r="E69">
        <v>15</v>
      </c>
    </row>
    <row r="70" spans="1:5" x14ac:dyDescent="0.25">
      <c r="A70" t="s">
        <v>925</v>
      </c>
      <c r="B70" s="3">
        <v>5</v>
      </c>
      <c r="C70" s="3" t="s">
        <v>193</v>
      </c>
      <c r="D70">
        <v>69</v>
      </c>
      <c r="E70">
        <v>20</v>
      </c>
    </row>
    <row r="71" spans="1:5" x14ac:dyDescent="0.25">
      <c r="A71" t="s">
        <v>927</v>
      </c>
      <c r="B71" s="3">
        <v>4</v>
      </c>
      <c r="C71" s="3" t="s">
        <v>193</v>
      </c>
      <c r="D71">
        <v>51</v>
      </c>
      <c r="E71">
        <v>15</v>
      </c>
    </row>
    <row r="72" spans="1:5" x14ac:dyDescent="0.25">
      <c r="A72" t="s">
        <v>929</v>
      </c>
      <c r="B72" s="3">
        <v>1</v>
      </c>
      <c r="C72" s="3" t="s">
        <v>193</v>
      </c>
      <c r="D72">
        <v>25</v>
      </c>
      <c r="E72">
        <v>10</v>
      </c>
    </row>
    <row r="73" spans="1:5" x14ac:dyDescent="0.25">
      <c r="A73" t="s">
        <v>931</v>
      </c>
      <c r="B73" s="3">
        <v>4</v>
      </c>
      <c r="C73" s="3" t="s">
        <v>193</v>
      </c>
      <c r="D73">
        <v>51</v>
      </c>
      <c r="E73">
        <v>15</v>
      </c>
    </row>
    <row r="74" spans="1:5" x14ac:dyDescent="0.25">
      <c r="A74" t="s">
        <v>933</v>
      </c>
      <c r="B74" s="3">
        <v>4</v>
      </c>
      <c r="C74" s="3" t="s">
        <v>193</v>
      </c>
      <c r="D74">
        <v>51</v>
      </c>
      <c r="E74">
        <v>15</v>
      </c>
    </row>
    <row r="75" spans="1:5" x14ac:dyDescent="0.25">
      <c r="A75" t="s">
        <v>935</v>
      </c>
      <c r="B75" s="3">
        <v>3</v>
      </c>
      <c r="C75" s="3" t="s">
        <v>193</v>
      </c>
      <c r="D75">
        <v>43</v>
      </c>
      <c r="E75">
        <v>15</v>
      </c>
    </row>
    <row r="76" spans="1:5" x14ac:dyDescent="0.25">
      <c r="A76" t="s">
        <v>937</v>
      </c>
      <c r="B76" s="3">
        <v>3</v>
      </c>
      <c r="C76" s="3" t="s">
        <v>193</v>
      </c>
      <c r="D76">
        <v>43</v>
      </c>
      <c r="E76">
        <v>15</v>
      </c>
    </row>
    <row r="77" spans="1:5" x14ac:dyDescent="0.25">
      <c r="A77" t="s">
        <v>939</v>
      </c>
      <c r="B77" s="3">
        <v>5</v>
      </c>
      <c r="C77" s="3" t="s">
        <v>193</v>
      </c>
      <c r="D77">
        <v>69</v>
      </c>
      <c r="E77">
        <v>20</v>
      </c>
    </row>
    <row r="78" spans="1:5" x14ac:dyDescent="0.25">
      <c r="A78" t="s">
        <v>941</v>
      </c>
      <c r="B78" s="3">
        <v>1</v>
      </c>
      <c r="C78" s="3" t="s">
        <v>193</v>
      </c>
      <c r="D78">
        <v>25</v>
      </c>
      <c r="E78">
        <v>10</v>
      </c>
    </row>
    <row r="79" spans="1:5" x14ac:dyDescent="0.25">
      <c r="A79" t="s">
        <v>943</v>
      </c>
      <c r="B79" s="3">
        <v>2</v>
      </c>
      <c r="C79" s="3" t="s">
        <v>193</v>
      </c>
      <c r="D79">
        <v>36</v>
      </c>
      <c r="E79">
        <v>10</v>
      </c>
    </row>
    <row r="80" spans="1:5" x14ac:dyDescent="0.25">
      <c r="A80" t="s">
        <v>945</v>
      </c>
      <c r="B80" s="3">
        <v>3</v>
      </c>
      <c r="C80" s="3" t="s">
        <v>193</v>
      </c>
      <c r="D80">
        <v>43</v>
      </c>
      <c r="E80">
        <v>15</v>
      </c>
    </row>
    <row r="81" spans="1:5" ht="14.45" x14ac:dyDescent="0.3">
      <c r="A81" t="s">
        <v>947</v>
      </c>
      <c r="B81" s="3">
        <v>4</v>
      </c>
      <c r="C81" s="3" t="s">
        <v>193</v>
      </c>
      <c r="D81">
        <v>51</v>
      </c>
      <c r="E81">
        <v>15</v>
      </c>
    </row>
    <row r="82" spans="1:5" ht="14.45" x14ac:dyDescent="0.3">
      <c r="A82" t="s">
        <v>949</v>
      </c>
      <c r="B82" s="3">
        <v>4</v>
      </c>
      <c r="C82" s="3" t="s">
        <v>193</v>
      </c>
      <c r="D82">
        <v>51</v>
      </c>
      <c r="E82">
        <v>15</v>
      </c>
    </row>
    <row r="83" spans="1:5" ht="14.45" x14ac:dyDescent="0.3">
      <c r="A83" t="s">
        <v>950</v>
      </c>
      <c r="B83" s="3">
        <v>3</v>
      </c>
      <c r="C83" s="3" t="s">
        <v>193</v>
      </c>
      <c r="D83">
        <v>43</v>
      </c>
      <c r="E83">
        <v>15</v>
      </c>
    </row>
    <row r="84" spans="1:5" ht="14.45" x14ac:dyDescent="0.3">
      <c r="A84" t="s">
        <v>952</v>
      </c>
      <c r="B84" s="3">
        <v>1</v>
      </c>
      <c r="C84" s="3" t="s">
        <v>193</v>
      </c>
      <c r="D84">
        <v>25</v>
      </c>
      <c r="E84">
        <v>10</v>
      </c>
    </row>
    <row r="85" spans="1:5" x14ac:dyDescent="0.25">
      <c r="A85" t="s">
        <v>954</v>
      </c>
      <c r="B85" s="3">
        <v>6</v>
      </c>
      <c r="C85" s="3" t="s">
        <v>193</v>
      </c>
      <c r="D85">
        <v>78</v>
      </c>
      <c r="E85">
        <v>20</v>
      </c>
    </row>
    <row r="86" spans="1:5" x14ac:dyDescent="0.25">
      <c r="A86" t="s">
        <v>956</v>
      </c>
      <c r="B86" s="3">
        <v>3</v>
      </c>
      <c r="C86" s="3" t="s">
        <v>193</v>
      </c>
      <c r="D86">
        <v>43</v>
      </c>
      <c r="E86">
        <v>15</v>
      </c>
    </row>
    <row r="87" spans="1:5" x14ac:dyDescent="0.25">
      <c r="A87" t="s">
        <v>958</v>
      </c>
      <c r="B87" s="3">
        <v>1</v>
      </c>
      <c r="C87" s="3" t="s">
        <v>193</v>
      </c>
      <c r="D87">
        <v>25</v>
      </c>
      <c r="E87">
        <v>10</v>
      </c>
    </row>
    <row r="88" spans="1:5" x14ac:dyDescent="0.25">
      <c r="A88" t="s">
        <v>960</v>
      </c>
      <c r="B88" s="3">
        <v>3</v>
      </c>
      <c r="C88" s="3" t="s">
        <v>193</v>
      </c>
      <c r="D88">
        <v>43</v>
      </c>
      <c r="E88">
        <v>15</v>
      </c>
    </row>
    <row r="89" spans="1:5" x14ac:dyDescent="0.25">
      <c r="A89" t="s">
        <v>962</v>
      </c>
      <c r="B89" s="3">
        <v>3</v>
      </c>
      <c r="C89" s="3" t="s">
        <v>193</v>
      </c>
      <c r="D89">
        <v>43</v>
      </c>
      <c r="E89">
        <v>15</v>
      </c>
    </row>
    <row r="90" spans="1:5" x14ac:dyDescent="0.25">
      <c r="A90" t="s">
        <v>964</v>
      </c>
      <c r="B90" s="3">
        <v>2</v>
      </c>
      <c r="C90" s="3" t="s">
        <v>193</v>
      </c>
      <c r="D90">
        <v>36</v>
      </c>
      <c r="E90">
        <v>10</v>
      </c>
    </row>
    <row r="91" spans="1:5" x14ac:dyDescent="0.25">
      <c r="A91" t="s">
        <v>966</v>
      </c>
      <c r="B91" s="3">
        <v>5</v>
      </c>
      <c r="C91" s="3" t="s">
        <v>193</v>
      </c>
      <c r="D91">
        <v>69</v>
      </c>
      <c r="E91">
        <v>20</v>
      </c>
    </row>
    <row r="92" spans="1:5" x14ac:dyDescent="0.25">
      <c r="A92" t="s">
        <v>968</v>
      </c>
      <c r="B92" s="3">
        <v>5</v>
      </c>
      <c r="C92" s="3" t="s">
        <v>193</v>
      </c>
      <c r="D92">
        <v>69</v>
      </c>
      <c r="E92">
        <v>20</v>
      </c>
    </row>
    <row r="93" spans="1:5" x14ac:dyDescent="0.25">
      <c r="A93" t="s">
        <v>970</v>
      </c>
      <c r="B93" s="3">
        <v>4</v>
      </c>
      <c r="C93" s="3" t="s">
        <v>193</v>
      </c>
      <c r="D93">
        <v>51</v>
      </c>
      <c r="E93">
        <v>15</v>
      </c>
    </row>
    <row r="94" spans="1:5" x14ac:dyDescent="0.25">
      <c r="A94" t="s">
        <v>972</v>
      </c>
      <c r="B94" s="3">
        <v>1</v>
      </c>
      <c r="C94" s="3" t="s">
        <v>193</v>
      </c>
      <c r="D94">
        <v>25</v>
      </c>
      <c r="E94">
        <v>10</v>
      </c>
    </row>
    <row r="95" spans="1:5" x14ac:dyDescent="0.25">
      <c r="A95" t="s">
        <v>974</v>
      </c>
      <c r="B95" s="3">
        <v>4</v>
      </c>
      <c r="C95" s="3" t="s">
        <v>193</v>
      </c>
      <c r="D95">
        <v>51</v>
      </c>
      <c r="E95">
        <v>15</v>
      </c>
    </row>
    <row r="96" spans="1:5" x14ac:dyDescent="0.25">
      <c r="A96" t="s">
        <v>976</v>
      </c>
      <c r="B96" s="3">
        <v>6</v>
      </c>
      <c r="C96" s="3" t="s">
        <v>193</v>
      </c>
      <c r="D96">
        <v>78</v>
      </c>
      <c r="E96">
        <v>20</v>
      </c>
    </row>
    <row r="97" spans="1:5" x14ac:dyDescent="0.25">
      <c r="A97" t="s">
        <v>978</v>
      </c>
      <c r="B97" s="3">
        <v>5</v>
      </c>
      <c r="C97" s="3" t="s">
        <v>193</v>
      </c>
      <c r="D97">
        <v>69</v>
      </c>
      <c r="E97">
        <v>20</v>
      </c>
    </row>
    <row r="98" spans="1:5" x14ac:dyDescent="0.25">
      <c r="A98" t="s">
        <v>980</v>
      </c>
      <c r="B98" s="3">
        <v>1</v>
      </c>
      <c r="C98" s="3" t="s">
        <v>193</v>
      </c>
      <c r="D98">
        <v>25</v>
      </c>
      <c r="E98">
        <v>10</v>
      </c>
    </row>
    <row r="99" spans="1:5" x14ac:dyDescent="0.25">
      <c r="A99" t="s">
        <v>982</v>
      </c>
      <c r="B99" s="3">
        <v>2</v>
      </c>
      <c r="C99" s="3" t="s">
        <v>193</v>
      </c>
      <c r="D99">
        <v>36</v>
      </c>
      <c r="E99">
        <v>10</v>
      </c>
    </row>
    <row r="100" spans="1:5" x14ac:dyDescent="0.25">
      <c r="A100" t="s">
        <v>984</v>
      </c>
      <c r="B100" s="3">
        <v>4</v>
      </c>
      <c r="C100" s="3" t="s">
        <v>193</v>
      </c>
      <c r="D100">
        <v>51</v>
      </c>
      <c r="E100">
        <v>15</v>
      </c>
    </row>
    <row r="101" spans="1:5" x14ac:dyDescent="0.25">
      <c r="A101" t="s">
        <v>986</v>
      </c>
      <c r="B101" s="3">
        <v>1</v>
      </c>
      <c r="C101" s="3" t="s">
        <v>193</v>
      </c>
      <c r="D101">
        <v>25</v>
      </c>
      <c r="E101">
        <v>10</v>
      </c>
    </row>
    <row r="102" spans="1:5" x14ac:dyDescent="0.25">
      <c r="A102" t="s">
        <v>988</v>
      </c>
      <c r="B102" s="3">
        <v>3</v>
      </c>
      <c r="C102" s="3" t="s">
        <v>193</v>
      </c>
      <c r="D102">
        <v>43</v>
      </c>
      <c r="E102">
        <v>15</v>
      </c>
    </row>
    <row r="103" spans="1:5" x14ac:dyDescent="0.25">
      <c r="A103" t="s">
        <v>990</v>
      </c>
      <c r="B103" s="3">
        <v>3</v>
      </c>
      <c r="C103" s="3" t="s">
        <v>193</v>
      </c>
      <c r="D103">
        <v>43</v>
      </c>
      <c r="E103">
        <v>15</v>
      </c>
    </row>
    <row r="104" spans="1:5" x14ac:dyDescent="0.25">
      <c r="A104" t="s">
        <v>992</v>
      </c>
      <c r="B104" s="3">
        <v>4</v>
      </c>
      <c r="C104" s="3" t="s">
        <v>193</v>
      </c>
      <c r="D104">
        <v>51</v>
      </c>
      <c r="E104">
        <v>15</v>
      </c>
    </row>
    <row r="105" spans="1:5" x14ac:dyDescent="0.25">
      <c r="A105" t="s">
        <v>994</v>
      </c>
      <c r="B105" s="3">
        <v>4</v>
      </c>
      <c r="C105" s="3" t="s">
        <v>193</v>
      </c>
      <c r="D105">
        <v>51</v>
      </c>
      <c r="E105">
        <v>15</v>
      </c>
    </row>
    <row r="106" spans="1:5" x14ac:dyDescent="0.25">
      <c r="A106" t="s">
        <v>996</v>
      </c>
      <c r="B106" s="3">
        <v>3</v>
      </c>
      <c r="C106" s="3" t="s">
        <v>193</v>
      </c>
      <c r="D106">
        <v>43</v>
      </c>
      <c r="E106">
        <v>15</v>
      </c>
    </row>
    <row r="107" spans="1:5" x14ac:dyDescent="0.25">
      <c r="A107" t="s">
        <v>998</v>
      </c>
      <c r="B107" s="3">
        <v>4</v>
      </c>
      <c r="C107" s="3" t="s">
        <v>193</v>
      </c>
      <c r="D107">
        <v>51</v>
      </c>
      <c r="E107">
        <v>15</v>
      </c>
    </row>
    <row r="108" spans="1:5" x14ac:dyDescent="0.25">
      <c r="A108" t="s">
        <v>1000</v>
      </c>
      <c r="B108" s="3">
        <v>3</v>
      </c>
      <c r="C108" s="3" t="s">
        <v>193</v>
      </c>
      <c r="D108">
        <v>43</v>
      </c>
      <c r="E108">
        <v>15</v>
      </c>
    </row>
    <row r="109" spans="1:5" x14ac:dyDescent="0.25">
      <c r="A109" t="s">
        <v>1002</v>
      </c>
      <c r="B109" s="3">
        <v>5</v>
      </c>
      <c r="C109" s="3" t="s">
        <v>193</v>
      </c>
      <c r="D109">
        <v>69</v>
      </c>
      <c r="E109">
        <v>20</v>
      </c>
    </row>
    <row r="110" spans="1:5" x14ac:dyDescent="0.25">
      <c r="A110" t="s">
        <v>1004</v>
      </c>
      <c r="B110" s="3">
        <v>2</v>
      </c>
      <c r="C110" s="3" t="s">
        <v>193</v>
      </c>
      <c r="D110">
        <v>36</v>
      </c>
      <c r="E110">
        <v>10</v>
      </c>
    </row>
    <row r="111" spans="1:5" x14ac:dyDescent="0.25">
      <c r="A111" t="s">
        <v>1006</v>
      </c>
      <c r="B111" s="3">
        <v>3</v>
      </c>
      <c r="C111" s="3" t="s">
        <v>193</v>
      </c>
      <c r="D111">
        <v>43</v>
      </c>
      <c r="E111">
        <v>15</v>
      </c>
    </row>
    <row r="112" spans="1:5" x14ac:dyDescent="0.25">
      <c r="A112" t="s">
        <v>1008</v>
      </c>
      <c r="B112" s="3">
        <v>2</v>
      </c>
      <c r="C112" s="3" t="s">
        <v>193</v>
      </c>
      <c r="D112">
        <v>36</v>
      </c>
      <c r="E112">
        <v>10</v>
      </c>
    </row>
    <row r="113" spans="1:5" x14ac:dyDescent="0.25">
      <c r="A113" t="s">
        <v>1010</v>
      </c>
      <c r="B113" s="3">
        <v>4</v>
      </c>
      <c r="C113" s="3" t="s">
        <v>193</v>
      </c>
      <c r="D113">
        <v>51</v>
      </c>
      <c r="E113">
        <v>15</v>
      </c>
    </row>
    <row r="114" spans="1:5" x14ac:dyDescent="0.25">
      <c r="A114" t="s">
        <v>1012</v>
      </c>
      <c r="B114" s="3">
        <v>2</v>
      </c>
      <c r="C114" s="3" t="s">
        <v>193</v>
      </c>
      <c r="D114">
        <v>36</v>
      </c>
      <c r="E114">
        <v>10</v>
      </c>
    </row>
    <row r="115" spans="1:5" x14ac:dyDescent="0.25">
      <c r="A115" t="s">
        <v>951</v>
      </c>
      <c r="B115" s="3">
        <v>3</v>
      </c>
      <c r="C115" s="3" t="s">
        <v>193</v>
      </c>
      <c r="D115">
        <v>43</v>
      </c>
      <c r="E115">
        <v>15</v>
      </c>
    </row>
    <row r="116" spans="1:5" x14ac:dyDescent="0.25">
      <c r="A116" t="s">
        <v>953</v>
      </c>
      <c r="B116" s="3">
        <v>2</v>
      </c>
      <c r="C116" s="3" t="s">
        <v>193</v>
      </c>
      <c r="D116">
        <v>36</v>
      </c>
      <c r="E116">
        <v>10</v>
      </c>
    </row>
    <row r="117" spans="1:5" x14ac:dyDescent="0.25">
      <c r="A117" t="s">
        <v>955</v>
      </c>
      <c r="B117" s="3">
        <v>2</v>
      </c>
      <c r="C117" s="3" t="s">
        <v>193</v>
      </c>
      <c r="D117">
        <v>36</v>
      </c>
      <c r="E117">
        <v>10</v>
      </c>
    </row>
    <row r="118" spans="1:5" x14ac:dyDescent="0.25">
      <c r="A118" t="s">
        <v>957</v>
      </c>
      <c r="B118" s="3">
        <v>5</v>
      </c>
      <c r="C118" s="3" t="s">
        <v>193</v>
      </c>
      <c r="D118">
        <v>69</v>
      </c>
      <c r="E118">
        <v>20</v>
      </c>
    </row>
    <row r="119" spans="1:5" x14ac:dyDescent="0.25">
      <c r="A119" t="s">
        <v>959</v>
      </c>
      <c r="B119" s="3">
        <v>4</v>
      </c>
      <c r="C119" s="3" t="s">
        <v>193</v>
      </c>
      <c r="D119">
        <v>51</v>
      </c>
      <c r="E119">
        <v>15</v>
      </c>
    </row>
    <row r="120" spans="1:5" x14ac:dyDescent="0.25">
      <c r="A120" t="s">
        <v>961</v>
      </c>
      <c r="B120" s="3">
        <v>3</v>
      </c>
      <c r="C120" s="3" t="s">
        <v>193</v>
      </c>
      <c r="D120">
        <v>43</v>
      </c>
      <c r="E120">
        <v>15</v>
      </c>
    </row>
    <row r="121" spans="1:5" x14ac:dyDescent="0.25">
      <c r="A121" t="s">
        <v>963</v>
      </c>
      <c r="B121" s="3">
        <v>2</v>
      </c>
      <c r="C121" s="3" t="s">
        <v>193</v>
      </c>
      <c r="D121">
        <v>36</v>
      </c>
      <c r="E121">
        <v>10</v>
      </c>
    </row>
    <row r="122" spans="1:5" x14ac:dyDescent="0.25">
      <c r="A122" t="s">
        <v>965</v>
      </c>
      <c r="B122" s="3">
        <v>2</v>
      </c>
      <c r="C122" s="3" t="s">
        <v>193</v>
      </c>
      <c r="D122">
        <v>36</v>
      </c>
      <c r="E122">
        <v>10</v>
      </c>
    </row>
    <row r="123" spans="1:5" x14ac:dyDescent="0.25">
      <c r="A123" t="s">
        <v>967</v>
      </c>
      <c r="B123" s="3">
        <v>4</v>
      </c>
      <c r="C123" s="3" t="s">
        <v>193</v>
      </c>
      <c r="D123">
        <v>51</v>
      </c>
      <c r="E123">
        <v>15</v>
      </c>
    </row>
    <row r="124" spans="1:5" x14ac:dyDescent="0.25">
      <c r="A124" t="s">
        <v>969</v>
      </c>
      <c r="B124" s="3">
        <v>1</v>
      </c>
      <c r="C124" s="3" t="s">
        <v>193</v>
      </c>
      <c r="D124">
        <v>25</v>
      </c>
      <c r="E124">
        <v>10</v>
      </c>
    </row>
    <row r="125" spans="1:5" x14ac:dyDescent="0.25">
      <c r="A125" t="s">
        <v>971</v>
      </c>
      <c r="B125" s="3">
        <v>2</v>
      </c>
      <c r="C125" s="3" t="s">
        <v>193</v>
      </c>
      <c r="D125">
        <v>36</v>
      </c>
      <c r="E125">
        <v>10</v>
      </c>
    </row>
    <row r="126" spans="1:5" x14ac:dyDescent="0.25">
      <c r="A126" t="s">
        <v>973</v>
      </c>
      <c r="B126" s="3">
        <v>2</v>
      </c>
      <c r="C126" s="3" t="s">
        <v>193</v>
      </c>
      <c r="D126">
        <v>36</v>
      </c>
      <c r="E126">
        <v>10</v>
      </c>
    </row>
    <row r="127" spans="1:5" x14ac:dyDescent="0.25">
      <c r="A127" t="s">
        <v>975</v>
      </c>
      <c r="B127" s="3">
        <v>5</v>
      </c>
      <c r="C127" s="3" t="s">
        <v>193</v>
      </c>
      <c r="D127">
        <v>69</v>
      </c>
      <c r="E127">
        <v>20</v>
      </c>
    </row>
    <row r="128" spans="1:5" x14ac:dyDescent="0.25">
      <c r="A128" t="s">
        <v>977</v>
      </c>
      <c r="B128" s="3">
        <v>6</v>
      </c>
      <c r="C128" s="3" t="s">
        <v>193</v>
      </c>
      <c r="D128">
        <v>78</v>
      </c>
      <c r="E128">
        <v>20</v>
      </c>
    </row>
    <row r="129" spans="1:5" x14ac:dyDescent="0.25">
      <c r="A129" t="s">
        <v>979</v>
      </c>
      <c r="B129" s="3">
        <v>3</v>
      </c>
      <c r="C129" s="3" t="s">
        <v>193</v>
      </c>
      <c r="D129">
        <v>43</v>
      </c>
      <c r="E129">
        <v>15</v>
      </c>
    </row>
    <row r="130" spans="1:5" x14ac:dyDescent="0.25">
      <c r="A130" t="s">
        <v>981</v>
      </c>
      <c r="B130" s="3">
        <v>3</v>
      </c>
      <c r="C130" s="3" t="s">
        <v>193</v>
      </c>
      <c r="D130">
        <v>43</v>
      </c>
      <c r="E130">
        <v>15</v>
      </c>
    </row>
    <row r="131" spans="1:5" x14ac:dyDescent="0.25">
      <c r="A131" t="s">
        <v>983</v>
      </c>
      <c r="B131" s="3">
        <v>2</v>
      </c>
      <c r="C131" s="3" t="s">
        <v>193</v>
      </c>
      <c r="D131">
        <v>36</v>
      </c>
      <c r="E131">
        <v>10</v>
      </c>
    </row>
    <row r="132" spans="1:5" x14ac:dyDescent="0.25">
      <c r="A132" t="s">
        <v>985</v>
      </c>
      <c r="B132" s="3">
        <v>3</v>
      </c>
      <c r="C132" s="3" t="s">
        <v>193</v>
      </c>
      <c r="D132">
        <v>43</v>
      </c>
      <c r="E132">
        <v>15</v>
      </c>
    </row>
    <row r="133" spans="1:5" x14ac:dyDescent="0.25">
      <c r="A133" t="s">
        <v>987</v>
      </c>
      <c r="B133" s="3">
        <v>3</v>
      </c>
      <c r="C133" s="3" t="s">
        <v>193</v>
      </c>
      <c r="D133">
        <v>43</v>
      </c>
      <c r="E133">
        <v>15</v>
      </c>
    </row>
    <row r="134" spans="1:5" x14ac:dyDescent="0.25">
      <c r="A134" t="s">
        <v>989</v>
      </c>
      <c r="B134" s="3">
        <v>4</v>
      </c>
      <c r="C134" s="3" t="s">
        <v>193</v>
      </c>
      <c r="D134">
        <v>51</v>
      </c>
      <c r="E134">
        <v>15</v>
      </c>
    </row>
    <row r="135" spans="1:5" x14ac:dyDescent="0.25">
      <c r="A135" t="s">
        <v>991</v>
      </c>
      <c r="B135" s="3">
        <v>2</v>
      </c>
      <c r="C135" s="3" t="s">
        <v>193</v>
      </c>
      <c r="D135">
        <v>36</v>
      </c>
      <c r="E135">
        <v>10</v>
      </c>
    </row>
    <row r="136" spans="1:5" x14ac:dyDescent="0.25">
      <c r="A136" t="s">
        <v>993</v>
      </c>
      <c r="B136" s="3">
        <v>4</v>
      </c>
      <c r="C136" s="3" t="s">
        <v>193</v>
      </c>
      <c r="D136">
        <v>51</v>
      </c>
      <c r="E136">
        <v>15</v>
      </c>
    </row>
    <row r="137" spans="1:5" x14ac:dyDescent="0.25">
      <c r="A137" t="s">
        <v>995</v>
      </c>
      <c r="B137" s="3">
        <v>1</v>
      </c>
      <c r="C137" s="3" t="s">
        <v>193</v>
      </c>
      <c r="D137">
        <v>25</v>
      </c>
      <c r="E137">
        <v>10</v>
      </c>
    </row>
    <row r="138" spans="1:5" x14ac:dyDescent="0.25">
      <c r="A138" t="s">
        <v>997</v>
      </c>
      <c r="B138" s="3">
        <v>3</v>
      </c>
      <c r="C138" s="3" t="s">
        <v>193</v>
      </c>
      <c r="D138">
        <v>43</v>
      </c>
      <c r="E138">
        <v>15</v>
      </c>
    </row>
    <row r="139" spans="1:5" x14ac:dyDescent="0.25">
      <c r="A139" t="s">
        <v>999</v>
      </c>
      <c r="B139" s="3">
        <v>4</v>
      </c>
      <c r="C139" s="3" t="s">
        <v>193</v>
      </c>
      <c r="D139">
        <v>51</v>
      </c>
      <c r="E139">
        <v>15</v>
      </c>
    </row>
    <row r="140" spans="1:5" x14ac:dyDescent="0.25">
      <c r="A140" t="s">
        <v>1001</v>
      </c>
      <c r="B140" s="3">
        <v>5</v>
      </c>
      <c r="C140" s="3" t="s">
        <v>193</v>
      </c>
      <c r="D140">
        <v>69</v>
      </c>
      <c r="E140">
        <v>20</v>
      </c>
    </row>
    <row r="141" spans="1:5" x14ac:dyDescent="0.25">
      <c r="A141" t="s">
        <v>1003</v>
      </c>
      <c r="B141" s="3">
        <v>4</v>
      </c>
      <c r="C141" s="3" t="s">
        <v>193</v>
      </c>
      <c r="D141">
        <v>51</v>
      </c>
      <c r="E141">
        <v>15</v>
      </c>
    </row>
    <row r="142" spans="1:5" x14ac:dyDescent="0.25">
      <c r="A142" t="s">
        <v>1005</v>
      </c>
      <c r="B142" s="3">
        <v>2</v>
      </c>
      <c r="C142" s="3" t="s">
        <v>193</v>
      </c>
      <c r="D142">
        <v>36</v>
      </c>
      <c r="E142">
        <v>10</v>
      </c>
    </row>
    <row r="143" spans="1:5" x14ac:dyDescent="0.25">
      <c r="A143" t="s">
        <v>1007</v>
      </c>
      <c r="B143" s="3">
        <v>4</v>
      </c>
      <c r="C143" s="3" t="s">
        <v>193</v>
      </c>
      <c r="D143">
        <v>51</v>
      </c>
      <c r="E143">
        <v>15</v>
      </c>
    </row>
    <row r="144" spans="1:5" x14ac:dyDescent="0.25">
      <c r="A144" t="s">
        <v>1009</v>
      </c>
      <c r="B144" s="3">
        <v>5</v>
      </c>
      <c r="C144" s="3" t="s">
        <v>193</v>
      </c>
      <c r="D144">
        <v>69</v>
      </c>
      <c r="E144">
        <v>20</v>
      </c>
    </row>
    <row r="145" spans="1:5" x14ac:dyDescent="0.25">
      <c r="A145" t="s">
        <v>1011</v>
      </c>
      <c r="B145" s="3">
        <v>1</v>
      </c>
      <c r="C145" s="3" t="s">
        <v>193</v>
      </c>
      <c r="D145">
        <v>25</v>
      </c>
      <c r="E145">
        <v>10</v>
      </c>
    </row>
    <row r="146" spans="1:5" x14ac:dyDescent="0.25">
      <c r="A146" t="s">
        <v>1013</v>
      </c>
      <c r="B146" s="3">
        <v>3</v>
      </c>
      <c r="C146" s="3" t="s">
        <v>193</v>
      </c>
      <c r="D146">
        <v>43</v>
      </c>
      <c r="E146">
        <v>15</v>
      </c>
    </row>
    <row r="149" spans="1:5" x14ac:dyDescent="0.25">
      <c r="A149" t="s">
        <v>1017</v>
      </c>
    </row>
    <row r="150" spans="1:5" x14ac:dyDescent="0.25">
      <c r="A150" t="s">
        <v>195</v>
      </c>
      <c r="B150" s="3" t="s">
        <v>1018</v>
      </c>
      <c r="D150" t="s">
        <v>206</v>
      </c>
    </row>
    <row r="151" spans="1:5" x14ac:dyDescent="0.25">
      <c r="A151" s="3">
        <v>1</v>
      </c>
      <c r="B151" s="283">
        <v>25</v>
      </c>
      <c r="C151" s="283"/>
      <c r="D151" s="284">
        <v>10</v>
      </c>
    </row>
    <row r="152" spans="1:5" x14ac:dyDescent="0.25">
      <c r="A152" s="3">
        <v>2</v>
      </c>
      <c r="B152" s="283">
        <v>36</v>
      </c>
      <c r="C152" s="283"/>
      <c r="D152" s="284">
        <v>10</v>
      </c>
    </row>
    <row r="153" spans="1:5" x14ac:dyDescent="0.25">
      <c r="A153" s="3">
        <v>3</v>
      </c>
      <c r="B153" s="283">
        <v>43</v>
      </c>
      <c r="C153" s="283"/>
      <c r="D153" s="284">
        <v>15</v>
      </c>
    </row>
    <row r="154" spans="1:5" x14ac:dyDescent="0.25">
      <c r="A154" s="3">
        <v>4</v>
      </c>
      <c r="B154" s="283">
        <v>51</v>
      </c>
      <c r="C154" s="283"/>
      <c r="D154" s="284">
        <v>15</v>
      </c>
    </row>
    <row r="155" spans="1:5" x14ac:dyDescent="0.25">
      <c r="A155" s="3">
        <v>5</v>
      </c>
      <c r="B155" s="283">
        <v>69</v>
      </c>
      <c r="C155" s="283"/>
      <c r="D155" s="284">
        <v>20</v>
      </c>
    </row>
    <row r="156" spans="1:5" x14ac:dyDescent="0.25">
      <c r="A156" s="3">
        <v>6</v>
      </c>
      <c r="B156" s="283">
        <v>78</v>
      </c>
      <c r="C156" s="283"/>
      <c r="D156" s="284">
        <v>20</v>
      </c>
    </row>
  </sheetData>
  <sortState ref="A3:D146">
    <sortCondition ref="A3:A146"/>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CE293"/>
  <sheetViews>
    <sheetView showGridLines="0" view="pageBreakPreview" zoomScale="130" zoomScaleNormal="100" zoomScaleSheetLayoutView="130" workbookViewId="0">
      <selection activeCell="O5" sqref="O5:AE5"/>
    </sheetView>
  </sheetViews>
  <sheetFormatPr defaultColWidth="9.140625" defaultRowHeight="15" x14ac:dyDescent="0.25"/>
  <cols>
    <col min="1" max="1" width="0.7109375" style="5" customWidth="1"/>
    <col min="2" max="4" width="3.7109375" style="5" customWidth="1"/>
    <col min="5" max="5" width="3.5703125" style="5" customWidth="1"/>
    <col min="6" max="32" width="3.7109375" style="5" customWidth="1"/>
    <col min="33" max="33" width="1.5703125" style="5" customWidth="1"/>
    <col min="34" max="34" width="3.7109375" style="78" customWidth="1"/>
    <col min="35" max="42" width="3.7109375" style="39" customWidth="1"/>
    <col min="43" max="43" width="3.5703125" style="39" customWidth="1"/>
    <col min="44" max="44" width="5" style="39" customWidth="1"/>
    <col min="45" max="46" width="3.7109375" style="39" customWidth="1"/>
    <col min="47" max="78" width="3.7109375" style="5" customWidth="1"/>
    <col min="79" max="80" width="9.140625" style="5"/>
    <col min="81" max="81" width="17" style="5" customWidth="1"/>
    <col min="82" max="82" width="10.85546875" style="5" customWidth="1"/>
    <col min="83" max="83" width="13.85546875" style="5" customWidth="1"/>
    <col min="84" max="16384" width="9.140625" style="5"/>
  </cols>
  <sheetData>
    <row r="1" spans="2:83" ht="14.45" x14ac:dyDescent="0.3">
      <c r="B1" s="344" t="s">
        <v>0</v>
      </c>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CE1" s="218"/>
    </row>
    <row r="2" spans="2:83" ht="5.25" customHeight="1" thickBot="1" x14ac:dyDescent="0.3">
      <c r="AH2" s="626" t="s">
        <v>1029</v>
      </c>
      <c r="AI2" s="626"/>
      <c r="AJ2" s="626"/>
      <c r="AK2" s="626"/>
      <c r="AL2" s="626"/>
      <c r="AM2" s="626"/>
      <c r="AN2" s="626"/>
      <c r="AO2" s="626"/>
      <c r="AP2" s="626"/>
      <c r="CA2" s="5" t="s">
        <v>84</v>
      </c>
      <c r="CB2" s="5" t="s">
        <v>82</v>
      </c>
      <c r="CC2" s="218" t="s">
        <v>1</v>
      </c>
      <c r="CD2" s="218" t="s">
        <v>83</v>
      </c>
      <c r="CE2" s="218" t="s">
        <v>85</v>
      </c>
    </row>
    <row r="3" spans="2:83" ht="5.85" customHeight="1" x14ac:dyDescent="0.25">
      <c r="B3" s="596"/>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99"/>
      <c r="AH3" s="626"/>
      <c r="AI3" s="626"/>
      <c r="AJ3" s="626"/>
      <c r="AK3" s="626"/>
      <c r="AL3" s="626"/>
      <c r="AM3" s="626"/>
      <c r="AN3" s="626"/>
      <c r="AO3" s="626"/>
      <c r="AP3" s="626"/>
      <c r="CA3" s="218" t="s">
        <v>84</v>
      </c>
      <c r="CB3" s="218"/>
      <c r="CC3" s="218" t="s">
        <v>1</v>
      </c>
      <c r="CD3" s="218" t="s">
        <v>83</v>
      </c>
      <c r="CE3" s="218" t="s">
        <v>85</v>
      </c>
    </row>
    <row r="4" spans="2:83" ht="7.5" customHeight="1" x14ac:dyDescent="0.25">
      <c r="B4" s="597"/>
      <c r="C4" s="587"/>
      <c r="D4" s="587"/>
      <c r="E4" s="587"/>
      <c r="F4" s="587"/>
      <c r="G4" s="587"/>
      <c r="H4" s="587"/>
      <c r="I4" s="587"/>
      <c r="J4" s="58"/>
      <c r="K4" s="58"/>
      <c r="L4" s="58"/>
      <c r="M4" s="58"/>
      <c r="N4" s="58"/>
      <c r="O4" s="581"/>
      <c r="P4" s="581"/>
      <c r="Q4" s="581"/>
      <c r="R4" s="581"/>
      <c r="S4" s="581"/>
      <c r="T4" s="581"/>
      <c r="U4" s="581"/>
      <c r="V4" s="581"/>
      <c r="W4" s="581"/>
      <c r="X4" s="581"/>
      <c r="Y4" s="581"/>
      <c r="Z4" s="581"/>
      <c r="AA4" s="581"/>
      <c r="AB4" s="581"/>
      <c r="AC4" s="581"/>
      <c r="AD4" s="581"/>
      <c r="AE4" s="581"/>
      <c r="AF4" s="600"/>
      <c r="AH4" s="626"/>
      <c r="AI4" s="626"/>
      <c r="AJ4" s="626"/>
      <c r="AK4" s="626"/>
      <c r="AL4" s="626"/>
      <c r="AM4" s="626"/>
      <c r="AN4" s="626"/>
      <c r="AO4" s="626"/>
      <c r="AP4" s="626"/>
      <c r="CA4" s="218" t="s">
        <v>84</v>
      </c>
      <c r="CB4" s="218" t="s">
        <v>82</v>
      </c>
      <c r="CC4" s="218" t="s">
        <v>1</v>
      </c>
      <c r="CD4" s="218" t="s">
        <v>83</v>
      </c>
      <c r="CE4" s="218" t="s">
        <v>85</v>
      </c>
    </row>
    <row r="5" spans="2:83" ht="32.25" customHeight="1" x14ac:dyDescent="0.25">
      <c r="B5" s="597"/>
      <c r="C5" s="587"/>
      <c r="D5" s="587"/>
      <c r="E5" s="587"/>
      <c r="F5" s="587"/>
      <c r="G5" s="587"/>
      <c r="H5" s="587"/>
      <c r="I5" s="587"/>
      <c r="J5" s="59"/>
      <c r="K5" s="60" t="s">
        <v>81</v>
      </c>
      <c r="L5" s="59"/>
      <c r="M5" s="59"/>
      <c r="N5" s="59"/>
      <c r="O5" s="588" t="s">
        <v>82</v>
      </c>
      <c r="P5" s="588"/>
      <c r="Q5" s="588"/>
      <c r="R5" s="588"/>
      <c r="S5" s="588"/>
      <c r="T5" s="588"/>
      <c r="U5" s="588"/>
      <c r="V5" s="588"/>
      <c r="W5" s="588"/>
      <c r="X5" s="588"/>
      <c r="Y5" s="588"/>
      <c r="Z5" s="588"/>
      <c r="AA5" s="588"/>
      <c r="AB5" s="588"/>
      <c r="AC5" s="588"/>
      <c r="AD5" s="588"/>
      <c r="AE5" s="588"/>
      <c r="AF5" s="600"/>
      <c r="AH5" s="625" t="s">
        <v>98</v>
      </c>
      <c r="AI5" s="625"/>
      <c r="AJ5" s="625"/>
      <c r="AK5" s="625"/>
      <c r="AL5" s="625"/>
      <c r="AM5" s="625"/>
      <c r="AN5" s="625"/>
      <c r="AO5" s="625"/>
      <c r="AP5" s="625"/>
      <c r="AQ5" s="625"/>
      <c r="AR5" s="625"/>
      <c r="AS5" s="625"/>
      <c r="AT5" s="625"/>
      <c r="AU5" s="625"/>
      <c r="AV5" s="625"/>
      <c r="AW5" s="625"/>
      <c r="AX5" s="625"/>
      <c r="AY5" s="625"/>
      <c r="CA5" s="218" t="s">
        <v>84</v>
      </c>
      <c r="CB5" s="218"/>
      <c r="CC5" s="218" t="s">
        <v>1</v>
      </c>
      <c r="CD5" s="218" t="s">
        <v>83</v>
      </c>
      <c r="CE5" s="218" t="s">
        <v>85</v>
      </c>
    </row>
    <row r="6" spans="2:83" ht="14.25" customHeight="1" x14ac:dyDescent="0.4">
      <c r="B6" s="597"/>
      <c r="C6" s="587"/>
      <c r="D6" s="587"/>
      <c r="E6" s="587"/>
      <c r="F6" s="587"/>
      <c r="G6" s="587"/>
      <c r="H6" s="587"/>
      <c r="I6" s="587"/>
      <c r="J6" s="61"/>
      <c r="K6" s="237" t="s">
        <v>1058</v>
      </c>
      <c r="L6" s="61"/>
      <c r="M6" s="61"/>
      <c r="N6" s="61"/>
      <c r="O6" s="589" t="str">
        <f>IF(O5=Menus!A2,Menus!A9,IF(O5=Menus!A3,Menus!A10,IF(O5=Menus!A4,Menus!A11,IF(O5=Menus!A5,Menus!A12,IF(O5=Menus!A6,Menus!A13,"")))))</f>
        <v>ADV</v>
      </c>
      <c r="P6" s="589"/>
      <c r="Q6" s="589"/>
      <c r="R6" s="589"/>
      <c r="S6" s="589"/>
      <c r="T6" s="589"/>
      <c r="U6" s="589"/>
      <c r="V6" s="589"/>
      <c r="W6" s="589"/>
      <c r="X6" s="589"/>
      <c r="Y6" s="589"/>
      <c r="Z6" s="589"/>
      <c r="AA6" s="589"/>
      <c r="AB6" s="589"/>
      <c r="AC6" s="589"/>
      <c r="AD6" s="589"/>
      <c r="AE6" s="589"/>
      <c r="AF6" s="600"/>
      <c r="CA6" s="218" t="s">
        <v>84</v>
      </c>
      <c r="CB6" s="218" t="s">
        <v>82</v>
      </c>
      <c r="CC6" s="218" t="s">
        <v>1</v>
      </c>
      <c r="CD6" s="218" t="s">
        <v>83</v>
      </c>
      <c r="CE6" s="218" t="s">
        <v>85</v>
      </c>
    </row>
    <row r="7" spans="2:83" ht="18.75" x14ac:dyDescent="0.4">
      <c r="B7" s="597"/>
      <c r="C7" s="587"/>
      <c r="D7" s="587"/>
      <c r="E7" s="587"/>
      <c r="F7" s="587"/>
      <c r="G7" s="587"/>
      <c r="H7" s="587"/>
      <c r="I7" s="587"/>
      <c r="J7" s="62"/>
      <c r="K7" s="63" t="s">
        <v>0</v>
      </c>
      <c r="L7" s="62"/>
      <c r="M7" s="62"/>
      <c r="N7" s="62"/>
      <c r="O7" s="58"/>
      <c r="P7" s="62"/>
      <c r="Q7" s="62"/>
      <c r="R7" s="62"/>
      <c r="S7" s="62"/>
      <c r="T7" s="62"/>
      <c r="U7" s="62"/>
      <c r="V7" s="62"/>
      <c r="W7" s="62"/>
      <c r="X7" s="62"/>
      <c r="Y7" s="62"/>
      <c r="Z7" s="62"/>
      <c r="AA7" s="62"/>
      <c r="AB7" s="62"/>
      <c r="AC7" s="62"/>
      <c r="AD7" s="62"/>
      <c r="AE7" s="62"/>
      <c r="AF7" s="600"/>
      <c r="CA7" s="218" t="s">
        <v>84</v>
      </c>
      <c r="CB7" s="218"/>
      <c r="CC7" s="218" t="s">
        <v>1</v>
      </c>
      <c r="CD7" s="218" t="s">
        <v>83</v>
      </c>
      <c r="CE7" s="218" t="s">
        <v>85</v>
      </c>
    </row>
    <row r="8" spans="2:83" ht="6.75" customHeight="1" x14ac:dyDescent="0.25">
      <c r="B8" s="597"/>
      <c r="C8" s="587"/>
      <c r="D8" s="587"/>
      <c r="E8" s="587"/>
      <c r="F8" s="587"/>
      <c r="G8" s="587"/>
      <c r="H8" s="587"/>
      <c r="I8" s="587"/>
      <c r="J8" s="413"/>
      <c r="K8" s="413"/>
      <c r="L8" s="413"/>
      <c r="M8" s="413"/>
      <c r="N8" s="413"/>
      <c r="O8" s="413"/>
      <c r="P8" s="413"/>
      <c r="Q8" s="413"/>
      <c r="R8" s="413"/>
      <c r="S8" s="413"/>
      <c r="T8" s="413"/>
      <c r="U8" s="413"/>
      <c r="V8" s="413"/>
      <c r="W8" s="413"/>
      <c r="X8" s="413"/>
      <c r="Y8" s="413"/>
      <c r="Z8" s="413"/>
      <c r="AA8" s="413"/>
      <c r="AB8" s="413"/>
      <c r="AC8" s="413"/>
      <c r="AD8" s="413"/>
      <c r="AE8" s="413"/>
      <c r="AF8" s="600"/>
      <c r="AH8" s="88"/>
      <c r="AI8" s="88"/>
      <c r="AJ8" s="88"/>
      <c r="AK8" s="88"/>
      <c r="AL8" s="88"/>
      <c r="AM8" s="88"/>
      <c r="CA8" s="218" t="s">
        <v>84</v>
      </c>
      <c r="CB8" s="218" t="s">
        <v>82</v>
      </c>
      <c r="CC8" s="218" t="s">
        <v>1</v>
      </c>
      <c r="CD8" s="218" t="s">
        <v>83</v>
      </c>
      <c r="CE8" s="218" t="s">
        <v>85</v>
      </c>
    </row>
    <row r="9" spans="2:83" ht="6.75" customHeight="1" thickBot="1" x14ac:dyDescent="0.3">
      <c r="B9" s="598"/>
      <c r="C9" s="585"/>
      <c r="D9" s="585"/>
      <c r="E9" s="585"/>
      <c r="F9" s="585"/>
      <c r="G9" s="585"/>
      <c r="H9" s="585"/>
      <c r="I9" s="585"/>
      <c r="J9" s="585"/>
      <c r="K9" s="585"/>
      <c r="L9" s="585"/>
      <c r="M9" s="585"/>
      <c r="N9" s="585"/>
      <c r="O9" s="585"/>
      <c r="P9" s="585"/>
      <c r="Q9" s="585"/>
      <c r="R9" s="585"/>
      <c r="S9" s="585"/>
      <c r="T9" s="585"/>
      <c r="U9" s="585"/>
      <c r="V9" s="585"/>
      <c r="W9" s="585"/>
      <c r="X9" s="585"/>
      <c r="Y9" s="585"/>
      <c r="Z9" s="585"/>
      <c r="AA9" s="585"/>
      <c r="AB9" s="585"/>
      <c r="AC9" s="585"/>
      <c r="AD9" s="585"/>
      <c r="AE9" s="585"/>
      <c r="AF9" s="586"/>
      <c r="AH9" s="88"/>
      <c r="AI9" s="88"/>
      <c r="AJ9" s="88"/>
      <c r="AK9" s="88"/>
      <c r="AL9" s="88"/>
      <c r="AM9" s="88"/>
      <c r="CA9" s="218" t="s">
        <v>84</v>
      </c>
      <c r="CB9" s="218"/>
      <c r="CC9" s="218" t="s">
        <v>1</v>
      </c>
      <c r="CD9" s="218" t="s">
        <v>83</v>
      </c>
      <c r="CE9" s="218" t="s">
        <v>85</v>
      </c>
    </row>
    <row r="10" spans="2:83" s="8" customFormat="1" ht="5.85" customHeight="1" thickBot="1" x14ac:dyDescent="0.25">
      <c r="B10" s="6"/>
      <c r="C10" s="6"/>
      <c r="D10" s="6"/>
      <c r="E10" s="6"/>
      <c r="F10" s="6"/>
      <c r="G10" s="6"/>
      <c r="H10" s="6"/>
      <c r="I10" s="234"/>
      <c r="J10" s="234"/>
      <c r="K10" s="234"/>
      <c r="L10" s="234"/>
      <c r="M10" s="234"/>
      <c r="N10" s="234"/>
      <c r="O10" s="234"/>
      <c r="P10" s="234"/>
      <c r="Q10" s="234"/>
      <c r="R10" s="234"/>
      <c r="S10" s="234"/>
      <c r="T10" s="234"/>
      <c r="U10" s="234"/>
      <c r="V10" s="234"/>
      <c r="AH10" s="627"/>
      <c r="AI10" s="627"/>
      <c r="AJ10" s="627"/>
      <c r="AK10" s="627"/>
      <c r="AL10" s="627"/>
      <c r="AM10" s="627"/>
      <c r="AN10" s="627"/>
      <c r="AO10" s="627"/>
      <c r="AP10" s="627"/>
      <c r="AQ10" s="627"/>
      <c r="AR10" s="627"/>
      <c r="AS10" s="627"/>
      <c r="AT10" s="627"/>
      <c r="AU10" s="627"/>
      <c r="AV10" s="627"/>
      <c r="AW10" s="627"/>
      <c r="AX10" s="627"/>
      <c r="CA10" s="218" t="s">
        <v>84</v>
      </c>
      <c r="CB10" s="218" t="s">
        <v>82</v>
      </c>
      <c r="CC10" s="218" t="s">
        <v>1</v>
      </c>
      <c r="CD10" s="218" t="s">
        <v>83</v>
      </c>
      <c r="CE10" s="218" t="s">
        <v>85</v>
      </c>
    </row>
    <row r="11" spans="2:83" ht="6.75" customHeight="1" x14ac:dyDescent="0.25">
      <c r="B11" s="601"/>
      <c r="C11" s="602"/>
      <c r="D11" s="602"/>
      <c r="E11" s="602"/>
      <c r="F11" s="602"/>
      <c r="G11" s="602"/>
      <c r="H11" s="602"/>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3"/>
      <c r="AH11" s="627"/>
      <c r="AI11" s="627"/>
      <c r="AJ11" s="627"/>
      <c r="AK11" s="627"/>
      <c r="AL11" s="627"/>
      <c r="AM11" s="627"/>
      <c r="AN11" s="627"/>
      <c r="AO11" s="627"/>
      <c r="AP11" s="627"/>
      <c r="AQ11" s="627"/>
      <c r="AR11" s="627"/>
      <c r="AS11" s="627"/>
      <c r="AT11" s="627"/>
      <c r="AU11" s="627"/>
      <c r="AV11" s="627"/>
      <c r="AW11" s="627"/>
      <c r="AX11" s="627"/>
      <c r="CA11" s="218" t="s">
        <v>84</v>
      </c>
      <c r="CB11" s="218"/>
      <c r="CC11" s="218" t="s">
        <v>1</v>
      </c>
      <c r="CD11" s="218" t="s">
        <v>83</v>
      </c>
      <c r="CE11" s="218" t="s">
        <v>85</v>
      </c>
    </row>
    <row r="12" spans="2:83" ht="15" customHeight="1" x14ac:dyDescent="0.35">
      <c r="B12" s="44"/>
      <c r="C12" s="235" t="s">
        <v>94</v>
      </c>
      <c r="D12" s="46"/>
      <c r="E12" s="46"/>
      <c r="F12" s="46"/>
      <c r="G12" s="46"/>
      <c r="H12" s="608"/>
      <c r="I12" s="609"/>
      <c r="J12" s="609"/>
      <c r="K12" s="609"/>
      <c r="L12" s="609"/>
      <c r="M12" s="609"/>
      <c r="N12" s="609"/>
      <c r="O12" s="609"/>
      <c r="P12" s="609"/>
      <c r="Q12" s="609"/>
      <c r="R12" s="609"/>
      <c r="S12" s="609"/>
      <c r="T12" s="609"/>
      <c r="U12" s="609"/>
      <c r="V12" s="610"/>
      <c r="W12" s="611" t="s">
        <v>113</v>
      </c>
      <c r="X12" s="612"/>
      <c r="Y12" s="612"/>
      <c r="Z12" s="613"/>
      <c r="AA12" s="604"/>
      <c r="AB12" s="605"/>
      <c r="AC12" s="605"/>
      <c r="AD12" s="605"/>
      <c r="AE12" s="606"/>
      <c r="AF12" s="47"/>
      <c r="AH12" s="78" t="s">
        <v>115</v>
      </c>
      <c r="CA12" s="218" t="s">
        <v>84</v>
      </c>
      <c r="CB12" s="218" t="s">
        <v>82</v>
      </c>
      <c r="CC12" s="218" t="s">
        <v>1</v>
      </c>
      <c r="CD12" s="218" t="s">
        <v>83</v>
      </c>
      <c r="CE12" s="218" t="s">
        <v>85</v>
      </c>
    </row>
    <row r="13" spans="2:83" ht="15" customHeight="1" x14ac:dyDescent="0.35">
      <c r="B13" s="44"/>
      <c r="C13" s="235" t="s">
        <v>79</v>
      </c>
      <c r="D13" s="46"/>
      <c r="E13" s="46"/>
      <c r="F13" s="46"/>
      <c r="G13" s="46"/>
      <c r="H13" s="623"/>
      <c r="I13" s="624"/>
      <c r="J13" s="624"/>
      <c r="K13" s="624"/>
      <c r="L13" s="624"/>
      <c r="M13" s="624"/>
      <c r="N13" s="624"/>
      <c r="O13" s="624"/>
      <c r="P13" s="624"/>
      <c r="Q13" s="624"/>
      <c r="R13" s="624"/>
      <c r="S13" s="624"/>
      <c r="T13" s="624"/>
      <c r="U13" s="624"/>
      <c r="V13" s="624"/>
      <c r="W13" s="607" t="s">
        <v>1059</v>
      </c>
      <c r="X13" s="605"/>
      <c r="Y13" s="605"/>
      <c r="Z13" s="605"/>
      <c r="AA13" s="605"/>
      <c r="AB13" s="605"/>
      <c r="AC13" s="605"/>
      <c r="AD13" s="605"/>
      <c r="AE13" s="606"/>
      <c r="AF13" s="47"/>
      <c r="AH13" s="78" t="s">
        <v>115</v>
      </c>
      <c r="CA13" s="218" t="s">
        <v>84</v>
      </c>
      <c r="CB13" s="218"/>
      <c r="CC13" s="218" t="s">
        <v>1</v>
      </c>
      <c r="CD13" s="218" t="s">
        <v>83</v>
      </c>
      <c r="CE13" s="218" t="s">
        <v>85</v>
      </c>
    </row>
    <row r="14" spans="2:83" ht="15" customHeight="1" x14ac:dyDescent="0.35">
      <c r="B14" s="44"/>
      <c r="C14" s="235" t="s">
        <v>93</v>
      </c>
      <c r="D14" s="46"/>
      <c r="E14" s="46"/>
      <c r="F14" s="46"/>
      <c r="G14" s="46"/>
      <c r="H14" s="604"/>
      <c r="I14" s="605"/>
      <c r="J14" s="605"/>
      <c r="K14" s="605"/>
      <c r="L14" s="605"/>
      <c r="M14" s="605"/>
      <c r="N14" s="605"/>
      <c r="O14" s="605"/>
      <c r="P14" s="605"/>
      <c r="Q14" s="605"/>
      <c r="R14" s="605"/>
      <c r="S14" s="605"/>
      <c r="T14" s="605"/>
      <c r="U14" s="605"/>
      <c r="V14" s="605"/>
      <c r="W14" s="605"/>
      <c r="X14" s="605"/>
      <c r="Y14" s="605"/>
      <c r="Z14" s="605"/>
      <c r="AA14" s="605"/>
      <c r="AB14" s="605"/>
      <c r="AC14" s="605"/>
      <c r="AD14" s="605"/>
      <c r="AE14" s="606"/>
      <c r="AF14" s="47"/>
      <c r="AH14" s="78" t="s">
        <v>116</v>
      </c>
      <c r="CA14" s="218" t="s">
        <v>84</v>
      </c>
      <c r="CB14" s="218" t="s">
        <v>82</v>
      </c>
      <c r="CC14" s="218" t="s">
        <v>1</v>
      </c>
      <c r="CD14" s="218" t="s">
        <v>83</v>
      </c>
      <c r="CE14" s="218" t="s">
        <v>85</v>
      </c>
    </row>
    <row r="15" spans="2:83" s="8" customFormat="1" ht="15" customHeight="1" x14ac:dyDescent="0.25">
      <c r="B15" s="48"/>
      <c r="C15" s="235" t="s">
        <v>2</v>
      </c>
      <c r="D15" s="235"/>
      <c r="E15" s="254"/>
      <c r="F15" s="254"/>
      <c r="G15" s="254"/>
      <c r="H15" s="617"/>
      <c r="I15" s="618"/>
      <c r="J15" s="618"/>
      <c r="K15" s="618"/>
      <c r="L15" s="618"/>
      <c r="M15" s="618"/>
      <c r="N15" s="618"/>
      <c r="O15" s="618"/>
      <c r="P15" s="618"/>
      <c r="Q15" s="618"/>
      <c r="R15" s="618"/>
      <c r="S15" s="619"/>
      <c r="T15" s="49" t="s">
        <v>1064</v>
      </c>
      <c r="U15" s="255"/>
      <c r="V15" s="255"/>
      <c r="W15" s="255"/>
      <c r="X15" s="256"/>
      <c r="Y15" s="620"/>
      <c r="Z15" s="621"/>
      <c r="AA15" s="621"/>
      <c r="AB15" s="621"/>
      <c r="AC15" s="621"/>
      <c r="AD15" s="621"/>
      <c r="AE15" s="622"/>
      <c r="AF15" s="50"/>
      <c r="AH15" s="78" t="s">
        <v>117</v>
      </c>
      <c r="AI15" s="40"/>
      <c r="AJ15" s="40"/>
      <c r="AK15" s="40"/>
      <c r="AL15" s="40"/>
      <c r="AM15" s="40"/>
      <c r="AN15" s="40"/>
      <c r="AO15" s="40"/>
      <c r="AP15" s="40"/>
      <c r="AQ15" s="40"/>
      <c r="AR15" s="40"/>
      <c r="AS15" s="40"/>
      <c r="AT15" s="40"/>
      <c r="CA15" s="218" t="s">
        <v>84</v>
      </c>
      <c r="CB15" s="218"/>
      <c r="CC15" s="218" t="s">
        <v>1</v>
      </c>
      <c r="CD15" s="218" t="s">
        <v>83</v>
      </c>
      <c r="CE15" s="218" t="s">
        <v>85</v>
      </c>
    </row>
    <row r="16" spans="2:83" s="8" customFormat="1" ht="15" customHeight="1" x14ac:dyDescent="0.25">
      <c r="B16" s="48"/>
      <c r="C16" s="235" t="s">
        <v>3</v>
      </c>
      <c r="D16" s="235"/>
      <c r="E16" s="254"/>
      <c r="F16" s="254"/>
      <c r="G16" s="254"/>
      <c r="H16" s="614"/>
      <c r="I16" s="615"/>
      <c r="J16" s="615"/>
      <c r="K16" s="615"/>
      <c r="L16" s="615"/>
      <c r="M16" s="615"/>
      <c r="N16" s="615"/>
      <c r="O16" s="615"/>
      <c r="P16" s="615"/>
      <c r="Q16" s="615"/>
      <c r="R16" s="615"/>
      <c r="S16" s="615"/>
      <c r="T16" s="615"/>
      <c r="U16" s="615"/>
      <c r="V16" s="615"/>
      <c r="W16" s="615"/>
      <c r="X16" s="615"/>
      <c r="Y16" s="615"/>
      <c r="Z16" s="615"/>
      <c r="AA16" s="615"/>
      <c r="AB16" s="615"/>
      <c r="AC16" s="615"/>
      <c r="AD16" s="615"/>
      <c r="AE16" s="616"/>
      <c r="AF16" s="50"/>
      <c r="AH16" s="78" t="s">
        <v>118</v>
      </c>
      <c r="AI16" s="40"/>
      <c r="AJ16" s="40"/>
      <c r="AK16" s="40"/>
      <c r="AL16" s="40"/>
      <c r="AM16" s="40"/>
      <c r="AN16" s="40"/>
      <c r="AO16" s="40"/>
      <c r="AP16" s="40"/>
      <c r="AQ16" s="40"/>
      <c r="AR16" s="40"/>
      <c r="AS16" s="40"/>
      <c r="AT16" s="40"/>
      <c r="CA16" s="218" t="s">
        <v>84</v>
      </c>
      <c r="CB16" s="218" t="s">
        <v>82</v>
      </c>
      <c r="CC16" s="218" t="s">
        <v>1</v>
      </c>
      <c r="CD16" s="218" t="s">
        <v>83</v>
      </c>
      <c r="CE16" s="218" t="s">
        <v>85</v>
      </c>
    </row>
    <row r="17" spans="2:83" s="8" customFormat="1" ht="15" customHeight="1" x14ac:dyDescent="0.25">
      <c r="B17" s="51"/>
      <c r="C17" s="235"/>
      <c r="D17" s="235"/>
      <c r="E17" s="254"/>
      <c r="F17" s="254"/>
      <c r="G17" s="254"/>
      <c r="H17" s="593"/>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5"/>
      <c r="AF17" s="50"/>
      <c r="AH17" s="80"/>
      <c r="AI17" s="40"/>
      <c r="AJ17" s="40"/>
      <c r="AK17" s="40"/>
      <c r="AL17" s="40"/>
      <c r="AM17" s="40"/>
      <c r="AN17" s="40"/>
      <c r="AO17" s="40"/>
      <c r="AP17" s="40"/>
      <c r="AQ17" s="40"/>
      <c r="AR17" s="40"/>
      <c r="AS17" s="40"/>
      <c r="AT17" s="40"/>
      <c r="CA17" s="218" t="s">
        <v>84</v>
      </c>
      <c r="CB17" s="218"/>
      <c r="CC17" s="218" t="s">
        <v>1</v>
      </c>
      <c r="CD17" s="218" t="s">
        <v>83</v>
      </c>
      <c r="CE17" s="218" t="s">
        <v>85</v>
      </c>
    </row>
    <row r="18" spans="2:83" s="8" customFormat="1" ht="15" customHeight="1" x14ac:dyDescent="0.25">
      <c r="B18" s="52"/>
      <c r="C18" s="235"/>
      <c r="D18" s="235"/>
      <c r="E18" s="254"/>
      <c r="F18" s="254"/>
      <c r="G18" s="254"/>
      <c r="H18" s="590"/>
      <c r="I18" s="591"/>
      <c r="J18" s="591"/>
      <c r="K18" s="591"/>
      <c r="L18" s="591"/>
      <c r="M18" s="591"/>
      <c r="N18" s="591"/>
      <c r="O18" s="591"/>
      <c r="P18" s="591"/>
      <c r="Q18" s="591"/>
      <c r="R18" s="591"/>
      <c r="S18" s="591"/>
      <c r="T18" s="591"/>
      <c r="U18" s="591"/>
      <c r="V18" s="591"/>
      <c r="W18" s="591"/>
      <c r="X18" s="591"/>
      <c r="Y18" s="591"/>
      <c r="Z18" s="591"/>
      <c r="AA18" s="591"/>
      <c r="AB18" s="591"/>
      <c r="AC18" s="591"/>
      <c r="AD18" s="591"/>
      <c r="AE18" s="592"/>
      <c r="AF18" s="50"/>
      <c r="AH18" s="80"/>
      <c r="AI18" s="40"/>
      <c r="AJ18" s="40"/>
      <c r="AK18" s="40"/>
      <c r="AL18" s="40"/>
      <c r="AM18" s="40"/>
      <c r="AN18" s="40"/>
      <c r="AO18" s="40"/>
      <c r="AP18" s="40"/>
      <c r="AQ18" s="40"/>
      <c r="AR18" s="40"/>
      <c r="AS18" s="40"/>
      <c r="AT18" s="40"/>
      <c r="CA18" s="218" t="s">
        <v>84</v>
      </c>
      <c r="CB18" s="218" t="s">
        <v>82</v>
      </c>
      <c r="CC18" s="218" t="s">
        <v>1</v>
      </c>
      <c r="CD18" s="218" t="s">
        <v>83</v>
      </c>
      <c r="CE18" s="218" t="s">
        <v>85</v>
      </c>
    </row>
    <row r="19" spans="2:83" s="8" customFormat="1" ht="15" customHeight="1" x14ac:dyDescent="0.25">
      <c r="B19" s="48"/>
      <c r="C19" s="53"/>
      <c r="D19" s="53"/>
      <c r="E19" s="254"/>
      <c r="F19" s="254"/>
      <c r="G19" s="254"/>
      <c r="H19" s="257" t="s">
        <v>95</v>
      </c>
      <c r="I19" s="254"/>
      <c r="J19" s="558"/>
      <c r="K19" s="559"/>
      <c r="L19" s="559"/>
      <c r="M19" s="559"/>
      <c r="N19" s="560"/>
      <c r="O19" s="254" t="s">
        <v>96</v>
      </c>
      <c r="P19" s="254"/>
      <c r="Q19" s="254"/>
      <c r="R19" s="558"/>
      <c r="S19" s="559"/>
      <c r="T19" s="560"/>
      <c r="U19" s="254" t="s">
        <v>97</v>
      </c>
      <c r="V19" s="254"/>
      <c r="W19" s="558"/>
      <c r="X19" s="559"/>
      <c r="Y19" s="559"/>
      <c r="Z19" s="559"/>
      <c r="AA19" s="559"/>
      <c r="AB19" s="559"/>
      <c r="AC19" s="559"/>
      <c r="AD19" s="559"/>
      <c r="AE19" s="560"/>
      <c r="AF19" s="50"/>
      <c r="AH19" s="80"/>
      <c r="AI19" s="40"/>
      <c r="AJ19" s="40"/>
      <c r="AK19" s="40"/>
      <c r="AL19" s="40"/>
      <c r="AM19" s="40"/>
      <c r="AN19" s="40"/>
      <c r="AO19" s="40"/>
      <c r="AP19" s="40"/>
      <c r="AQ19" s="40"/>
      <c r="AR19" s="40"/>
      <c r="AS19" s="40"/>
      <c r="AT19" s="40"/>
      <c r="CA19" s="218" t="s">
        <v>84</v>
      </c>
      <c r="CB19" s="218"/>
      <c r="CC19" s="218" t="s">
        <v>1</v>
      </c>
      <c r="CD19" s="218" t="s">
        <v>83</v>
      </c>
      <c r="CE19" s="218" t="s">
        <v>85</v>
      </c>
    </row>
    <row r="20" spans="2:83" ht="15" customHeight="1" x14ac:dyDescent="0.35">
      <c r="B20" s="44"/>
      <c r="C20" s="235" t="s">
        <v>4</v>
      </c>
      <c r="D20" s="54"/>
      <c r="E20" s="54"/>
      <c r="F20" s="54"/>
      <c r="G20" s="54"/>
      <c r="H20" s="554"/>
      <c r="I20" s="555"/>
      <c r="J20" s="555"/>
      <c r="K20" s="555"/>
      <c r="L20" s="555"/>
      <c r="M20" s="555"/>
      <c r="N20" s="555"/>
      <c r="O20" s="555"/>
      <c r="P20" s="555"/>
      <c r="Q20" s="555"/>
      <c r="R20" s="555"/>
      <c r="S20" s="555"/>
      <c r="T20" s="555"/>
      <c r="U20" s="555"/>
      <c r="V20" s="555"/>
      <c r="W20" s="556"/>
      <c r="X20" s="556"/>
      <c r="Y20" s="556"/>
      <c r="Z20" s="556"/>
      <c r="AA20" s="556"/>
      <c r="AB20" s="556"/>
      <c r="AC20" s="556"/>
      <c r="AD20" s="556"/>
      <c r="AE20" s="557"/>
      <c r="AF20" s="55"/>
      <c r="AH20" s="78" t="s">
        <v>111</v>
      </c>
      <c r="CA20" s="218" t="s">
        <v>84</v>
      </c>
      <c r="CB20" s="218" t="s">
        <v>82</v>
      </c>
      <c r="CC20" s="218" t="s">
        <v>1</v>
      </c>
      <c r="CD20" s="218" t="s">
        <v>83</v>
      </c>
      <c r="CE20" s="218" t="s">
        <v>85</v>
      </c>
    </row>
    <row r="21" spans="2:83" s="8" customFormat="1" ht="5.85" customHeight="1" x14ac:dyDescent="0.25">
      <c r="B21" s="52"/>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0"/>
      <c r="AH21" s="80"/>
      <c r="AI21" s="40"/>
      <c r="AJ21" s="40"/>
      <c r="AK21" s="40"/>
      <c r="AL21" s="40"/>
      <c r="AM21" s="40"/>
      <c r="AN21" s="40"/>
      <c r="AO21" s="40"/>
      <c r="AP21" s="40"/>
      <c r="AQ21" s="40"/>
      <c r="AR21" s="40"/>
      <c r="AS21" s="40"/>
      <c r="AT21" s="40"/>
      <c r="CA21" s="218" t="s">
        <v>84</v>
      </c>
      <c r="CB21" s="218"/>
      <c r="CC21" s="218" t="s">
        <v>1</v>
      </c>
      <c r="CD21" s="218" t="s">
        <v>83</v>
      </c>
      <c r="CE21" s="218" t="s">
        <v>85</v>
      </c>
    </row>
    <row r="22" spans="2:83" s="10" customFormat="1" ht="42.75" customHeight="1" x14ac:dyDescent="0.3">
      <c r="B22" s="118"/>
      <c r="C22" s="583" t="s">
        <v>1034</v>
      </c>
      <c r="D22" s="583"/>
      <c r="E22" s="584"/>
      <c r="F22" s="409"/>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1"/>
      <c r="AF22" s="55"/>
      <c r="AH22" s="80"/>
      <c r="AI22" s="41"/>
      <c r="AJ22" s="41"/>
      <c r="AK22" s="41"/>
      <c r="AL22" s="41"/>
      <c r="AM22" s="41"/>
      <c r="AN22" s="41"/>
      <c r="AO22" s="41"/>
      <c r="AP22" s="41"/>
      <c r="AQ22" s="41"/>
      <c r="AR22" s="41"/>
      <c r="AS22" s="41"/>
      <c r="AT22" s="41"/>
      <c r="CA22" s="218" t="s">
        <v>84</v>
      </c>
      <c r="CB22" s="218" t="s">
        <v>82</v>
      </c>
      <c r="CC22" s="218" t="s">
        <v>1</v>
      </c>
      <c r="CD22" s="218" t="s">
        <v>83</v>
      </c>
      <c r="CE22" s="218" t="s">
        <v>85</v>
      </c>
    </row>
    <row r="23" spans="2:83" s="8" customFormat="1" ht="5.85" customHeight="1" x14ac:dyDescent="0.25">
      <c r="B23" s="52"/>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0"/>
      <c r="AH23" s="80"/>
      <c r="AI23" s="40"/>
      <c r="AJ23" s="40"/>
      <c r="AK23" s="40"/>
      <c r="AL23" s="40"/>
      <c r="AM23" s="40"/>
      <c r="AN23" s="40"/>
      <c r="AO23" s="40"/>
      <c r="AP23" s="40"/>
      <c r="AQ23" s="40"/>
      <c r="AR23" s="40"/>
      <c r="AS23" s="40"/>
      <c r="AT23" s="40"/>
      <c r="CA23" s="218" t="s">
        <v>84</v>
      </c>
      <c r="CB23" s="218"/>
      <c r="CC23" s="218" t="s">
        <v>1</v>
      </c>
      <c r="CD23" s="218" t="s">
        <v>83</v>
      </c>
      <c r="CE23" s="218" t="s">
        <v>85</v>
      </c>
    </row>
    <row r="24" spans="2:83" s="8" customFormat="1" ht="15" customHeight="1" x14ac:dyDescent="0.2">
      <c r="B24" s="52"/>
      <c r="C24" s="539" t="s">
        <v>99</v>
      </c>
      <c r="D24" s="540"/>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1"/>
      <c r="AF24" s="50"/>
      <c r="AH24" s="375" t="s">
        <v>678</v>
      </c>
      <c r="AI24" s="375"/>
      <c r="AJ24" s="375"/>
      <c r="AK24" s="375"/>
      <c r="AL24" s="375"/>
      <c r="AM24" s="375"/>
      <c r="AN24" s="375"/>
      <c r="AO24" s="375"/>
      <c r="AP24" s="375"/>
      <c r="AQ24" s="375"/>
      <c r="AR24" s="375"/>
      <c r="AS24" s="375"/>
      <c r="AT24" s="375"/>
      <c r="AU24" s="375"/>
      <c r="AV24" s="375"/>
      <c r="AW24" s="375"/>
      <c r="AX24" s="375"/>
      <c r="CA24" s="218" t="s">
        <v>84</v>
      </c>
      <c r="CB24" s="218" t="s">
        <v>82</v>
      </c>
      <c r="CC24" s="218" t="s">
        <v>1</v>
      </c>
      <c r="CD24" s="218" t="s">
        <v>83</v>
      </c>
      <c r="CE24" s="218" t="s">
        <v>85</v>
      </c>
    </row>
    <row r="25" spans="2:83" s="8" customFormat="1" ht="5.85" customHeight="1" x14ac:dyDescent="0.2">
      <c r="B25" s="52"/>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0"/>
      <c r="AH25" s="375"/>
      <c r="AI25" s="375"/>
      <c r="AJ25" s="375"/>
      <c r="AK25" s="375"/>
      <c r="AL25" s="375"/>
      <c r="AM25" s="375"/>
      <c r="AN25" s="375"/>
      <c r="AO25" s="375"/>
      <c r="AP25" s="375"/>
      <c r="AQ25" s="375"/>
      <c r="AR25" s="375"/>
      <c r="AS25" s="375"/>
      <c r="AT25" s="375"/>
      <c r="AU25" s="375"/>
      <c r="AV25" s="375"/>
      <c r="AW25" s="375"/>
      <c r="AX25" s="375"/>
      <c r="CA25" s="218" t="s">
        <v>84</v>
      </c>
      <c r="CB25" s="218"/>
      <c r="CC25" s="218" t="s">
        <v>1</v>
      </c>
      <c r="CD25" s="218" t="s">
        <v>83</v>
      </c>
      <c r="CE25" s="218" t="s">
        <v>85</v>
      </c>
    </row>
    <row r="26" spans="2:83" s="8" customFormat="1" ht="14.1" customHeight="1" x14ac:dyDescent="0.4">
      <c r="B26" s="52"/>
      <c r="C26" s="67" t="s">
        <v>5</v>
      </c>
      <c r="D26" s="77" t="s">
        <v>6</v>
      </c>
      <c r="E26" s="46"/>
      <c r="F26" s="46"/>
      <c r="G26" s="46"/>
      <c r="H26" s="56"/>
      <c r="I26" s="53"/>
      <c r="J26" s="53"/>
      <c r="K26" s="67"/>
      <c r="L26" s="537" t="s">
        <v>7</v>
      </c>
      <c r="M26" s="538"/>
      <c r="N26" s="538"/>
      <c r="O26" s="538"/>
      <c r="P26" s="53"/>
      <c r="Q26" s="53"/>
      <c r="R26" s="53"/>
      <c r="S26" s="67"/>
      <c r="T26" s="537" t="s">
        <v>8</v>
      </c>
      <c r="U26" s="538"/>
      <c r="V26" s="538"/>
      <c r="W26" s="538"/>
      <c r="X26" s="53"/>
      <c r="Y26" s="46"/>
      <c r="Z26" s="53"/>
      <c r="AA26" s="67"/>
      <c r="AB26" s="537" t="s">
        <v>9</v>
      </c>
      <c r="AC26" s="538"/>
      <c r="AD26" s="538"/>
      <c r="AE26" s="538"/>
      <c r="AF26" s="50"/>
      <c r="AH26" s="79"/>
      <c r="AI26" s="40"/>
      <c r="AJ26" s="40"/>
      <c r="AK26" s="40"/>
      <c r="AL26" s="40"/>
      <c r="AM26" s="40"/>
      <c r="AN26" s="40"/>
      <c r="AO26" s="40"/>
      <c r="AP26" s="40"/>
      <c r="AQ26" s="40"/>
      <c r="AR26" s="40"/>
      <c r="AS26" s="40"/>
      <c r="AT26" s="40"/>
      <c r="CA26" s="218" t="s">
        <v>84</v>
      </c>
      <c r="CB26" s="218" t="s">
        <v>82</v>
      </c>
      <c r="CC26" s="218" t="s">
        <v>1</v>
      </c>
      <c r="CD26" s="218" t="s">
        <v>83</v>
      </c>
      <c r="CE26" s="218" t="s">
        <v>85</v>
      </c>
    </row>
    <row r="27" spans="2:83" s="8" customFormat="1" ht="12" customHeight="1" x14ac:dyDescent="0.25">
      <c r="B27" s="52"/>
      <c r="C27" s="64"/>
      <c r="D27" s="56"/>
      <c r="E27" s="56"/>
      <c r="F27" s="56"/>
      <c r="G27" s="56"/>
      <c r="H27" s="56"/>
      <c r="I27" s="56"/>
      <c r="J27" s="56"/>
      <c r="K27" s="56"/>
      <c r="L27" s="56"/>
      <c r="M27" s="56"/>
      <c r="N27" s="56"/>
      <c r="O27" s="56"/>
      <c r="P27" s="56"/>
      <c r="Q27" s="56"/>
      <c r="R27" s="56"/>
      <c r="S27" s="56"/>
      <c r="T27" s="56"/>
      <c r="U27" s="56"/>
      <c r="V27" s="53"/>
      <c r="W27" s="53"/>
      <c r="X27" s="46"/>
      <c r="Y27" s="46"/>
      <c r="Z27" s="46"/>
      <c r="AA27" s="69" t="s">
        <v>101</v>
      </c>
      <c r="AB27" s="46"/>
      <c r="AC27" s="46"/>
      <c r="AD27" s="46"/>
      <c r="AE27" s="46"/>
      <c r="AF27" s="50"/>
      <c r="AH27" s="78" t="s">
        <v>119</v>
      </c>
      <c r="AI27" s="40"/>
      <c r="AJ27" s="40"/>
      <c r="AK27" s="40"/>
      <c r="AL27" s="40"/>
      <c r="AM27" s="40"/>
      <c r="AN27" s="40"/>
      <c r="AO27" s="40"/>
      <c r="AP27" s="40"/>
      <c r="AQ27" s="40"/>
      <c r="AR27" s="40"/>
      <c r="AS27" s="40"/>
      <c r="AT27" s="40"/>
      <c r="CA27" s="218" t="s">
        <v>84</v>
      </c>
      <c r="CB27" s="218"/>
      <c r="CC27" s="218" t="s">
        <v>1</v>
      </c>
      <c r="CD27" s="218" t="s">
        <v>83</v>
      </c>
      <c r="CE27" s="218" t="s">
        <v>85</v>
      </c>
    </row>
    <row r="28" spans="2:83" s="8" customFormat="1" ht="11.65" x14ac:dyDescent="0.25">
      <c r="B28" s="52"/>
      <c r="C28" s="66" t="s">
        <v>100</v>
      </c>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0"/>
      <c r="AH28" s="78" t="s">
        <v>120</v>
      </c>
      <c r="AI28" s="40"/>
      <c r="AJ28" s="40"/>
      <c r="AK28" s="40"/>
      <c r="AL28" s="40"/>
      <c r="AM28" s="40"/>
      <c r="AN28" s="40"/>
      <c r="AO28" s="40"/>
      <c r="AP28" s="40"/>
      <c r="AQ28" s="40"/>
      <c r="AR28" s="40"/>
      <c r="AS28" s="40"/>
      <c r="AT28" s="40"/>
      <c r="CA28" s="218" t="s">
        <v>84</v>
      </c>
      <c r="CB28" s="218" t="s">
        <v>82</v>
      </c>
      <c r="CC28" s="218" t="s">
        <v>1</v>
      </c>
      <c r="CD28" s="218" t="s">
        <v>83</v>
      </c>
      <c r="CE28" s="218" t="s">
        <v>85</v>
      </c>
    </row>
    <row r="29" spans="2:83" s="8" customFormat="1" ht="5.85" customHeight="1" x14ac:dyDescent="0.25">
      <c r="B29" s="52"/>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0"/>
      <c r="AH29" s="80"/>
      <c r="AI29" s="40"/>
      <c r="AJ29" s="40"/>
      <c r="AK29" s="40"/>
      <c r="AL29" s="40"/>
      <c r="AM29" s="40"/>
      <c r="AN29" s="40"/>
      <c r="AO29" s="40"/>
      <c r="AP29" s="40"/>
      <c r="AQ29" s="40"/>
      <c r="AR29" s="40"/>
      <c r="AS29" s="40"/>
      <c r="AT29" s="40"/>
      <c r="CA29" s="218" t="s">
        <v>84</v>
      </c>
      <c r="CB29" s="218"/>
      <c r="CC29" s="218" t="s">
        <v>1</v>
      </c>
      <c r="CD29" s="218" t="s">
        <v>83</v>
      </c>
      <c r="CE29" s="218" t="s">
        <v>85</v>
      </c>
    </row>
    <row r="30" spans="2:83" s="8" customFormat="1" ht="15" customHeight="1" x14ac:dyDescent="0.25">
      <c r="B30" s="52"/>
      <c r="C30" s="56" t="s">
        <v>102</v>
      </c>
      <c r="D30" s="56"/>
      <c r="E30" s="56"/>
      <c r="F30" s="56"/>
      <c r="G30" s="56"/>
      <c r="H30" s="522"/>
      <c r="I30" s="523"/>
      <c r="J30" s="523"/>
      <c r="K30" s="523"/>
      <c r="L30" s="524"/>
      <c r="M30" s="56" t="s">
        <v>92</v>
      </c>
      <c r="N30" s="56" t="s">
        <v>103</v>
      </c>
      <c r="O30" s="56"/>
      <c r="P30" s="56"/>
      <c r="Q30" s="522"/>
      <c r="R30" s="523"/>
      <c r="S30" s="523"/>
      <c r="T30" s="523"/>
      <c r="U30" s="524"/>
      <c r="V30" s="56"/>
      <c r="W30" s="56" t="s">
        <v>104</v>
      </c>
      <c r="X30" s="56"/>
      <c r="Y30" s="56"/>
      <c r="Z30" s="56"/>
      <c r="AA30" s="522"/>
      <c r="AB30" s="523"/>
      <c r="AC30" s="523"/>
      <c r="AD30" s="523"/>
      <c r="AE30" s="524"/>
      <c r="AF30" s="50"/>
      <c r="AH30" s="78" t="s">
        <v>121</v>
      </c>
      <c r="AI30" s="40"/>
      <c r="AJ30" s="40"/>
      <c r="AK30" s="40"/>
      <c r="AL30" s="40"/>
      <c r="AM30" s="40"/>
      <c r="AN30" s="40"/>
      <c r="AO30" s="40"/>
      <c r="AP30" s="40"/>
      <c r="AQ30" s="40"/>
      <c r="AR30" s="40"/>
      <c r="AS30" s="40"/>
      <c r="AT30" s="40"/>
      <c r="CA30" s="218" t="s">
        <v>84</v>
      </c>
      <c r="CB30" s="218" t="s">
        <v>82</v>
      </c>
      <c r="CC30" s="218" t="s">
        <v>1</v>
      </c>
      <c r="CD30" s="218" t="s">
        <v>83</v>
      </c>
      <c r="CE30" s="218" t="s">
        <v>85</v>
      </c>
    </row>
    <row r="31" spans="2:83" s="8" customFormat="1" ht="5.85" customHeight="1" x14ac:dyDescent="0.25">
      <c r="B31" s="52"/>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0"/>
      <c r="AH31" s="80"/>
      <c r="AI31" s="40"/>
      <c r="AJ31" s="40"/>
      <c r="AK31" s="40"/>
      <c r="AL31" s="40"/>
      <c r="AM31" s="40"/>
      <c r="AN31" s="40"/>
      <c r="AO31" s="40"/>
      <c r="AP31" s="40"/>
      <c r="AQ31" s="40"/>
      <c r="AR31" s="40"/>
      <c r="AS31" s="40"/>
      <c r="AT31" s="40"/>
      <c r="CA31" s="218" t="s">
        <v>84</v>
      </c>
      <c r="CB31" s="218"/>
      <c r="CC31" s="218" t="s">
        <v>1</v>
      </c>
      <c r="CD31" s="218" t="s">
        <v>83</v>
      </c>
      <c r="CE31" s="218" t="s">
        <v>85</v>
      </c>
    </row>
    <row r="32" spans="2:83" s="8" customFormat="1" ht="27.75" customHeight="1" x14ac:dyDescent="0.3">
      <c r="B32" s="48"/>
      <c r="C32" s="235" t="s">
        <v>18</v>
      </c>
      <c r="D32" s="235"/>
      <c r="E32" s="46"/>
      <c r="F32" s="623"/>
      <c r="G32" s="624"/>
      <c r="H32" s="624"/>
      <c r="I32" s="624"/>
      <c r="J32" s="624"/>
      <c r="K32" s="624"/>
      <c r="L32" s="624"/>
      <c r="M32" s="624"/>
      <c r="N32" s="628"/>
      <c r="O32" s="46"/>
      <c r="P32" s="56" t="s">
        <v>122</v>
      </c>
      <c r="Q32" s="46"/>
      <c r="R32" s="548"/>
      <c r="S32" s="549"/>
      <c r="T32" s="549"/>
      <c r="U32" s="549"/>
      <c r="V32" s="549"/>
      <c r="W32" s="549"/>
      <c r="X32" s="550"/>
      <c r="Y32" s="56"/>
      <c r="Z32" s="56" t="s">
        <v>19</v>
      </c>
      <c r="AA32" s="56"/>
      <c r="AB32" s="551"/>
      <c r="AC32" s="552"/>
      <c r="AD32" s="552"/>
      <c r="AE32" s="553"/>
      <c r="AF32" s="50"/>
      <c r="AH32" s="83" t="s">
        <v>128</v>
      </c>
      <c r="CA32" s="218" t="s">
        <v>84</v>
      </c>
      <c r="CB32" s="218" t="s">
        <v>82</v>
      </c>
      <c r="CC32" s="218" t="s">
        <v>1</v>
      </c>
      <c r="CD32" s="218" t="s">
        <v>83</v>
      </c>
      <c r="CE32" s="218" t="s">
        <v>85</v>
      </c>
    </row>
    <row r="33" spans="2:83" s="8" customFormat="1" ht="12" customHeight="1" x14ac:dyDescent="0.2">
      <c r="B33" s="52"/>
      <c r="C33" s="64"/>
      <c r="D33" s="56"/>
      <c r="E33" s="56"/>
      <c r="F33" s="56"/>
      <c r="G33" s="56"/>
      <c r="H33" s="56"/>
      <c r="I33" s="56"/>
      <c r="J33" s="56"/>
      <c r="K33" s="56"/>
      <c r="L33" s="56"/>
      <c r="M33" s="56"/>
      <c r="N33" s="56"/>
      <c r="O33" s="56"/>
      <c r="P33" s="56"/>
      <c r="Q33" s="56"/>
      <c r="R33" s="56"/>
      <c r="S33" s="56"/>
      <c r="T33" s="56"/>
      <c r="U33" s="56"/>
      <c r="V33" s="65"/>
      <c r="W33" s="65"/>
      <c r="X33" s="65"/>
      <c r="Y33" s="65"/>
      <c r="Z33" s="65"/>
      <c r="AA33" s="65"/>
      <c r="AB33" s="65"/>
      <c r="AC33" s="65"/>
      <c r="AD33" s="65"/>
      <c r="AE33" s="65"/>
      <c r="AF33" s="50"/>
      <c r="AH33" s="80"/>
      <c r="AI33" s="40"/>
      <c r="AJ33" s="40"/>
      <c r="AK33" s="40"/>
      <c r="AL33" s="40"/>
      <c r="AM33" s="40"/>
      <c r="AN33" s="40"/>
      <c r="AO33" s="40"/>
      <c r="AP33" s="40"/>
      <c r="AQ33" s="40"/>
      <c r="AR33" s="40"/>
      <c r="AS33" s="40"/>
      <c r="AT33" s="40"/>
      <c r="CA33" s="218" t="s">
        <v>84</v>
      </c>
      <c r="CB33" s="218"/>
      <c r="CC33" s="218" t="s">
        <v>1</v>
      </c>
      <c r="CD33" s="218" t="s">
        <v>83</v>
      </c>
      <c r="CE33" s="218" t="s">
        <v>85</v>
      </c>
    </row>
    <row r="34" spans="2:83" s="8" customFormat="1" ht="15" customHeight="1" x14ac:dyDescent="0.2">
      <c r="B34" s="52"/>
      <c r="C34" s="539" t="s">
        <v>143</v>
      </c>
      <c r="D34" s="540"/>
      <c r="E34" s="540"/>
      <c r="F34" s="540"/>
      <c r="G34" s="540"/>
      <c r="H34" s="540"/>
      <c r="I34" s="540"/>
      <c r="J34" s="540"/>
      <c r="K34" s="540"/>
      <c r="L34" s="540"/>
      <c r="M34" s="540"/>
      <c r="N34" s="540"/>
      <c r="O34" s="540"/>
      <c r="P34" s="540"/>
      <c r="Q34" s="540"/>
      <c r="R34" s="540"/>
      <c r="S34" s="540"/>
      <c r="T34" s="540"/>
      <c r="U34" s="540"/>
      <c r="V34" s="540"/>
      <c r="W34" s="540"/>
      <c r="X34" s="540"/>
      <c r="Y34" s="540"/>
      <c r="Z34" s="540"/>
      <c r="AA34" s="540"/>
      <c r="AB34" s="540"/>
      <c r="AC34" s="540"/>
      <c r="AD34" s="540"/>
      <c r="AE34" s="541"/>
      <c r="AF34" s="50"/>
      <c r="AH34" s="375" t="s">
        <v>678</v>
      </c>
      <c r="AI34" s="375"/>
      <c r="AJ34" s="375"/>
      <c r="AK34" s="375"/>
      <c r="AL34" s="375"/>
      <c r="AM34" s="375"/>
      <c r="AN34" s="375"/>
      <c r="AO34" s="375"/>
      <c r="AP34" s="375"/>
      <c r="AQ34" s="375"/>
      <c r="AR34" s="375"/>
      <c r="AS34" s="375"/>
      <c r="AT34" s="375"/>
      <c r="AU34" s="375"/>
      <c r="AV34" s="375"/>
      <c r="AW34" s="375"/>
      <c r="AX34" s="375"/>
      <c r="CA34" s="218" t="s">
        <v>84</v>
      </c>
      <c r="CB34" s="218" t="s">
        <v>82</v>
      </c>
      <c r="CC34" s="218" t="s">
        <v>1</v>
      </c>
      <c r="CD34" s="218" t="s">
        <v>83</v>
      </c>
      <c r="CE34" s="218" t="s">
        <v>85</v>
      </c>
    </row>
    <row r="35" spans="2:83" s="8" customFormat="1" ht="5.85" customHeight="1" x14ac:dyDescent="0.2">
      <c r="B35" s="52"/>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0"/>
      <c r="AH35" s="375"/>
      <c r="AI35" s="375"/>
      <c r="AJ35" s="375"/>
      <c r="AK35" s="375"/>
      <c r="AL35" s="375"/>
      <c r="AM35" s="375"/>
      <c r="AN35" s="375"/>
      <c r="AO35" s="375"/>
      <c r="AP35" s="375"/>
      <c r="AQ35" s="375"/>
      <c r="AR35" s="375"/>
      <c r="AS35" s="375"/>
      <c r="AT35" s="375"/>
      <c r="AU35" s="375"/>
      <c r="AV35" s="375"/>
      <c r="AW35" s="375"/>
      <c r="AX35" s="375"/>
      <c r="CA35" s="218" t="s">
        <v>84</v>
      </c>
      <c r="CB35" s="218"/>
      <c r="CC35" s="218" t="s">
        <v>1</v>
      </c>
      <c r="CD35" s="218" t="s">
        <v>83</v>
      </c>
      <c r="CE35" s="218" t="s">
        <v>85</v>
      </c>
    </row>
    <row r="36" spans="2:83" s="8" customFormat="1" ht="22.7" customHeight="1" x14ac:dyDescent="0.2">
      <c r="B36" s="106"/>
      <c r="C36" s="416" t="s">
        <v>144</v>
      </c>
      <c r="D36" s="416"/>
      <c r="E36" s="416"/>
      <c r="F36" s="416"/>
      <c r="G36" s="416"/>
      <c r="H36" s="416"/>
      <c r="I36" s="416"/>
      <c r="J36" s="416"/>
      <c r="K36" s="416"/>
      <c r="L36" s="416"/>
      <c r="M36" s="416"/>
      <c r="N36" s="416"/>
      <c r="O36" s="416"/>
      <c r="P36" s="416"/>
      <c r="Q36" s="416"/>
      <c r="R36" s="416"/>
      <c r="S36" s="416"/>
      <c r="T36" s="416"/>
      <c r="U36" s="416"/>
      <c r="V36" s="416"/>
      <c r="W36" s="416"/>
      <c r="X36" s="416"/>
      <c r="Y36" s="416"/>
      <c r="Z36" s="416"/>
      <c r="AA36" s="416"/>
      <c r="AB36" s="416"/>
      <c r="AC36" s="416"/>
      <c r="AD36" s="416"/>
      <c r="AE36" s="416"/>
      <c r="AF36" s="107"/>
      <c r="AH36" s="81"/>
      <c r="CA36" s="218" t="s">
        <v>84</v>
      </c>
      <c r="CB36" s="218" t="s">
        <v>82</v>
      </c>
      <c r="CC36" s="218" t="s">
        <v>1</v>
      </c>
      <c r="CD36" s="218" t="s">
        <v>83</v>
      </c>
      <c r="CE36" s="218" t="s">
        <v>85</v>
      </c>
    </row>
    <row r="37" spans="2:83" s="8" customFormat="1" ht="5.85" customHeight="1" x14ac:dyDescent="0.2">
      <c r="B37" s="52"/>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0"/>
      <c r="AH37" s="80"/>
      <c r="AI37" s="40"/>
      <c r="AJ37" s="40"/>
      <c r="AK37" s="40"/>
      <c r="AL37" s="40"/>
      <c r="AM37" s="40"/>
      <c r="AN37" s="40"/>
      <c r="AO37" s="40"/>
      <c r="AP37" s="40"/>
      <c r="AQ37" s="40"/>
      <c r="AR37" s="40"/>
      <c r="AS37" s="40"/>
      <c r="AT37" s="40"/>
      <c r="CA37" s="218" t="s">
        <v>84</v>
      </c>
      <c r="CB37" s="218"/>
      <c r="CC37" s="218" t="s">
        <v>1</v>
      </c>
      <c r="CD37" s="218" t="s">
        <v>83</v>
      </c>
      <c r="CE37" s="218" t="s">
        <v>85</v>
      </c>
    </row>
    <row r="38" spans="2:83" s="8" customFormat="1" ht="12" customHeight="1" x14ac:dyDescent="0.2">
      <c r="B38" s="52"/>
      <c r="C38" s="56"/>
      <c r="D38" s="56"/>
      <c r="E38" s="56"/>
      <c r="F38" s="56"/>
      <c r="G38" s="542"/>
      <c r="H38" s="543"/>
      <c r="I38" s="543"/>
      <c r="J38" s="543"/>
      <c r="K38" s="543"/>
      <c r="L38" s="543"/>
      <c r="M38" s="544"/>
      <c r="N38" s="56"/>
      <c r="O38" s="56"/>
      <c r="P38" s="56"/>
      <c r="Q38" s="56"/>
      <c r="R38" s="542"/>
      <c r="S38" s="543"/>
      <c r="T38" s="543"/>
      <c r="U38" s="543"/>
      <c r="V38" s="543"/>
      <c r="W38" s="543"/>
      <c r="X38" s="544"/>
      <c r="Y38" s="56"/>
      <c r="Z38" s="56"/>
      <c r="AA38" s="56"/>
      <c r="AB38" s="561"/>
      <c r="AC38" s="562"/>
      <c r="AD38" s="562"/>
      <c r="AE38" s="563"/>
      <c r="AF38" s="50"/>
      <c r="AH38" s="81"/>
      <c r="CA38" s="218" t="s">
        <v>84</v>
      </c>
      <c r="CB38" s="218" t="s">
        <v>82</v>
      </c>
      <c r="CC38" s="218" t="s">
        <v>1</v>
      </c>
      <c r="CD38" s="218" t="s">
        <v>83</v>
      </c>
      <c r="CE38" s="218" t="s">
        <v>85</v>
      </c>
    </row>
    <row r="39" spans="2:83" s="8" customFormat="1" ht="12" customHeight="1" x14ac:dyDescent="0.2">
      <c r="B39" s="51"/>
      <c r="C39" s="235" t="s">
        <v>27</v>
      </c>
      <c r="D39" s="235"/>
      <c r="E39" s="235"/>
      <c r="F39" s="235"/>
      <c r="G39" s="545"/>
      <c r="H39" s="546"/>
      <c r="I39" s="546"/>
      <c r="J39" s="546"/>
      <c r="K39" s="546"/>
      <c r="L39" s="546"/>
      <c r="M39" s="547"/>
      <c r="N39" s="46"/>
      <c r="O39" s="46" t="s">
        <v>18</v>
      </c>
      <c r="P39" s="56"/>
      <c r="Q39" s="56"/>
      <c r="R39" s="545"/>
      <c r="S39" s="546"/>
      <c r="T39" s="546"/>
      <c r="U39" s="546"/>
      <c r="V39" s="546"/>
      <c r="W39" s="546"/>
      <c r="X39" s="547"/>
      <c r="Y39" s="56"/>
      <c r="Z39" s="56" t="s">
        <v>19</v>
      </c>
      <c r="AA39" s="56"/>
      <c r="AB39" s="564"/>
      <c r="AC39" s="565"/>
      <c r="AD39" s="565"/>
      <c r="AE39" s="566"/>
      <c r="AF39" s="50"/>
      <c r="AH39" s="81"/>
      <c r="CA39" s="218" t="s">
        <v>84</v>
      </c>
      <c r="CB39" s="218"/>
      <c r="CC39" s="218" t="s">
        <v>1</v>
      </c>
      <c r="CD39" s="218" t="s">
        <v>83</v>
      </c>
      <c r="CE39" s="218" t="s">
        <v>85</v>
      </c>
    </row>
    <row r="40" spans="2:83" s="8" customFormat="1" ht="5.85" customHeight="1" x14ac:dyDescent="0.2">
      <c r="B40" s="51"/>
      <c r="C40" s="235"/>
      <c r="D40" s="235"/>
      <c r="E40" s="235"/>
      <c r="F40" s="56"/>
      <c r="G40" s="56"/>
      <c r="H40" s="56"/>
      <c r="I40" s="56"/>
      <c r="J40" s="56"/>
      <c r="K40" s="56"/>
      <c r="L40" s="56"/>
      <c r="M40" s="56"/>
      <c r="N40" s="46"/>
      <c r="O40" s="56"/>
      <c r="P40" s="56"/>
      <c r="Q40" s="56"/>
      <c r="R40" s="56"/>
      <c r="S40" s="56"/>
      <c r="T40" s="56"/>
      <c r="U40" s="56"/>
      <c r="V40" s="56"/>
      <c r="W40" s="56"/>
      <c r="X40" s="56"/>
      <c r="Y40" s="56"/>
      <c r="Z40" s="56"/>
      <c r="AA40" s="56"/>
      <c r="AB40" s="56"/>
      <c r="AC40" s="56"/>
      <c r="AD40" s="56"/>
      <c r="AE40" s="56"/>
      <c r="AF40" s="50"/>
      <c r="AH40" s="81"/>
      <c r="CA40" s="218" t="s">
        <v>84</v>
      </c>
      <c r="CB40" s="218" t="s">
        <v>82</v>
      </c>
      <c r="CC40" s="218" t="s">
        <v>1</v>
      </c>
      <c r="CD40" s="218" t="s">
        <v>83</v>
      </c>
      <c r="CE40" s="218" t="s">
        <v>85</v>
      </c>
    </row>
    <row r="41" spans="2:83" s="8" customFormat="1" ht="12" customHeight="1" x14ac:dyDescent="0.2">
      <c r="B41" s="52"/>
      <c r="C41" s="56"/>
      <c r="D41" s="56"/>
      <c r="E41" s="56"/>
      <c r="F41" s="56"/>
      <c r="G41" s="542"/>
      <c r="H41" s="543"/>
      <c r="I41" s="543"/>
      <c r="J41" s="543"/>
      <c r="K41" s="543"/>
      <c r="L41" s="543"/>
      <c r="M41" s="544"/>
      <c r="N41" s="56"/>
      <c r="O41" s="56"/>
      <c r="P41" s="56"/>
      <c r="Q41" s="56"/>
      <c r="R41" s="542"/>
      <c r="S41" s="543"/>
      <c r="T41" s="543"/>
      <c r="U41" s="543"/>
      <c r="V41" s="543"/>
      <c r="W41" s="543"/>
      <c r="X41" s="544"/>
      <c r="Y41" s="56"/>
      <c r="Z41" s="56"/>
      <c r="AA41" s="56"/>
      <c r="AB41" s="561"/>
      <c r="AC41" s="562"/>
      <c r="AD41" s="562"/>
      <c r="AE41" s="563"/>
      <c r="AF41" s="50"/>
      <c r="AH41" s="376" t="s">
        <v>28</v>
      </c>
      <c r="AI41" s="376"/>
      <c r="AJ41" s="376"/>
      <c r="AK41" s="376"/>
      <c r="AL41" s="376"/>
      <c r="AM41" s="376"/>
      <c r="AN41" s="376"/>
      <c r="AO41" s="376"/>
      <c r="AP41" s="376"/>
      <c r="AQ41" s="376"/>
      <c r="AR41" s="376"/>
      <c r="AS41" s="376"/>
      <c r="AT41" s="376"/>
      <c r="AU41" s="376"/>
      <c r="AV41" s="376"/>
      <c r="AW41" s="376"/>
      <c r="AX41" s="376"/>
      <c r="CA41" s="218" t="s">
        <v>84</v>
      </c>
      <c r="CB41" s="218"/>
      <c r="CC41" s="218" t="s">
        <v>1</v>
      </c>
      <c r="CD41" s="218" t="s">
        <v>83</v>
      </c>
      <c r="CE41" s="218" t="s">
        <v>85</v>
      </c>
    </row>
    <row r="42" spans="2:83" s="8" customFormat="1" ht="12" customHeight="1" x14ac:dyDescent="0.2">
      <c r="B42" s="51"/>
      <c r="C42" s="235" t="s">
        <v>29</v>
      </c>
      <c r="D42" s="235"/>
      <c r="E42" s="235"/>
      <c r="F42" s="235"/>
      <c r="G42" s="545"/>
      <c r="H42" s="546"/>
      <c r="I42" s="546"/>
      <c r="J42" s="546"/>
      <c r="K42" s="546"/>
      <c r="L42" s="546"/>
      <c r="M42" s="547"/>
      <c r="N42" s="46"/>
      <c r="O42" s="46" t="s">
        <v>18</v>
      </c>
      <c r="P42" s="56"/>
      <c r="Q42" s="56"/>
      <c r="R42" s="545"/>
      <c r="S42" s="546"/>
      <c r="T42" s="546"/>
      <c r="U42" s="546"/>
      <c r="V42" s="546"/>
      <c r="W42" s="546"/>
      <c r="X42" s="547"/>
      <c r="Y42" s="56"/>
      <c r="Z42" s="56" t="s">
        <v>19</v>
      </c>
      <c r="AA42" s="56"/>
      <c r="AB42" s="564"/>
      <c r="AC42" s="565"/>
      <c r="AD42" s="565"/>
      <c r="AE42" s="566"/>
      <c r="AF42" s="50"/>
      <c r="AH42" s="376"/>
      <c r="AI42" s="376"/>
      <c r="AJ42" s="376"/>
      <c r="AK42" s="376"/>
      <c r="AL42" s="376"/>
      <c r="AM42" s="376"/>
      <c r="AN42" s="376"/>
      <c r="AO42" s="376"/>
      <c r="AP42" s="376"/>
      <c r="AQ42" s="376"/>
      <c r="AR42" s="376"/>
      <c r="AS42" s="376"/>
      <c r="AT42" s="376"/>
      <c r="AU42" s="376"/>
      <c r="AV42" s="376"/>
      <c r="AW42" s="376"/>
      <c r="AX42" s="376"/>
      <c r="CA42" s="218" t="s">
        <v>84</v>
      </c>
      <c r="CB42" s="218" t="s">
        <v>82</v>
      </c>
      <c r="CC42" s="218" t="s">
        <v>1</v>
      </c>
      <c r="CD42" s="218" t="s">
        <v>83</v>
      </c>
      <c r="CE42" s="218" t="s">
        <v>85</v>
      </c>
    </row>
    <row r="43" spans="2:83" ht="6.75" customHeight="1" thickBot="1" x14ac:dyDescent="0.3">
      <c r="B43" s="391"/>
      <c r="C43" s="392"/>
      <c r="D43" s="95"/>
      <c r="E43" s="95"/>
      <c r="F43" s="95"/>
      <c r="G43" s="95"/>
      <c r="H43" s="95"/>
      <c r="I43" s="95"/>
      <c r="J43" s="393"/>
      <c r="K43" s="393"/>
      <c r="L43" s="95"/>
      <c r="M43" s="95"/>
      <c r="N43" s="95"/>
      <c r="O43" s="95"/>
      <c r="P43" s="95"/>
      <c r="Q43" s="95"/>
      <c r="R43" s="95"/>
      <c r="S43" s="95"/>
      <c r="T43" s="95"/>
      <c r="U43" s="95"/>
      <c r="V43" s="95"/>
      <c r="W43" s="96"/>
      <c r="X43" s="97"/>
      <c r="Y43" s="97"/>
      <c r="Z43" s="97"/>
      <c r="AA43" s="97"/>
      <c r="AB43" s="97"/>
      <c r="AC43" s="97"/>
      <c r="AD43" s="97"/>
      <c r="AE43" s="97"/>
      <c r="AF43" s="98"/>
      <c r="AH43" s="83"/>
      <c r="AI43" s="5"/>
      <c r="AJ43" s="5"/>
      <c r="AK43" s="5"/>
      <c r="AL43" s="5"/>
      <c r="AM43" s="5"/>
      <c r="AN43" s="5"/>
      <c r="AO43" s="5"/>
      <c r="AP43" s="5"/>
      <c r="AQ43" s="5"/>
      <c r="AR43" s="5"/>
      <c r="AS43" s="5"/>
      <c r="AT43" s="5"/>
      <c r="CA43" s="218" t="s">
        <v>84</v>
      </c>
      <c r="CB43" s="218"/>
      <c r="CC43" s="218" t="s">
        <v>1</v>
      </c>
      <c r="CD43" s="218" t="s">
        <v>83</v>
      </c>
      <c r="CE43" s="218" t="s">
        <v>85</v>
      </c>
    </row>
    <row r="44" spans="2:83" s="40" customFormat="1" ht="5.85" customHeight="1" thickBot="1" x14ac:dyDescent="0.25">
      <c r="B44" s="70"/>
      <c r="C44" s="70"/>
      <c r="D44" s="70"/>
      <c r="E44" s="70"/>
      <c r="F44" s="70"/>
      <c r="G44" s="70"/>
      <c r="H44" s="70"/>
      <c r="I44" s="71"/>
      <c r="J44" s="71"/>
      <c r="K44" s="71"/>
      <c r="L44" s="71"/>
      <c r="M44" s="71"/>
      <c r="N44" s="71"/>
      <c r="O44" s="71"/>
      <c r="P44" s="71"/>
      <c r="Q44" s="71"/>
      <c r="R44" s="71"/>
      <c r="S44" s="71"/>
      <c r="T44" s="71"/>
      <c r="U44" s="71"/>
      <c r="V44" s="71"/>
      <c r="AH44" s="80"/>
      <c r="CA44" s="219" t="s">
        <v>84</v>
      </c>
      <c r="CB44" s="218" t="s">
        <v>82</v>
      </c>
      <c r="CC44" s="218" t="s">
        <v>1</v>
      </c>
      <c r="CD44" s="218" t="s">
        <v>83</v>
      </c>
      <c r="CE44" s="218" t="s">
        <v>85</v>
      </c>
    </row>
    <row r="45" spans="2:83" s="8" customFormat="1" ht="12" hidden="1" customHeight="1" x14ac:dyDescent="0.25">
      <c r="B45" s="89"/>
      <c r="C45" s="90"/>
      <c r="D45" s="91"/>
      <c r="E45" s="91"/>
      <c r="F45" s="91"/>
      <c r="G45" s="91"/>
      <c r="H45" s="91"/>
      <c r="I45" s="91"/>
      <c r="J45" s="91"/>
      <c r="K45" s="91"/>
      <c r="L45" s="91"/>
      <c r="M45" s="91"/>
      <c r="N45" s="91"/>
      <c r="O45" s="91"/>
      <c r="P45" s="91"/>
      <c r="Q45" s="91"/>
      <c r="R45" s="91"/>
      <c r="S45" s="91"/>
      <c r="T45" s="91"/>
      <c r="U45" s="91"/>
      <c r="V45" s="91"/>
      <c r="W45" s="91"/>
      <c r="X45" s="92"/>
      <c r="Y45" s="92"/>
      <c r="Z45" s="92"/>
      <c r="AA45" s="90"/>
      <c r="AB45" s="92"/>
      <c r="AC45" s="92"/>
      <c r="AD45" s="92"/>
      <c r="AE45" s="92"/>
      <c r="AF45" s="93"/>
      <c r="AH45" s="81"/>
      <c r="CA45" s="218" t="s">
        <v>84</v>
      </c>
      <c r="CB45" s="218"/>
      <c r="CC45" s="218" t="s">
        <v>1</v>
      </c>
      <c r="CD45" s="218" t="s">
        <v>83</v>
      </c>
      <c r="CE45" s="218" t="s">
        <v>85</v>
      </c>
    </row>
    <row r="46" spans="2:83" ht="32.25" hidden="1" customHeight="1" x14ac:dyDescent="0.85">
      <c r="B46" s="52"/>
      <c r="C46" s="381" t="s">
        <v>84</v>
      </c>
      <c r="D46" s="381"/>
      <c r="E46" s="381"/>
      <c r="F46" s="381"/>
      <c r="G46" s="381"/>
      <c r="H46" s="381"/>
      <c r="I46" s="381"/>
      <c r="J46" s="381"/>
      <c r="K46" s="381"/>
      <c r="L46" s="381"/>
      <c r="M46" s="381"/>
      <c r="N46" s="381"/>
      <c r="O46" s="381"/>
      <c r="P46" s="381"/>
      <c r="Q46" s="381"/>
      <c r="R46" s="381"/>
      <c r="S46" s="381"/>
      <c r="T46" s="381"/>
      <c r="U46" s="381"/>
      <c r="V46" s="381"/>
      <c r="W46" s="381"/>
      <c r="X46" s="381"/>
      <c r="Y46" s="381"/>
      <c r="Z46" s="381"/>
      <c r="AA46" s="381"/>
      <c r="AB46" s="381"/>
      <c r="AC46" s="381"/>
      <c r="AD46" s="381"/>
      <c r="AE46" s="381"/>
      <c r="AF46" s="50"/>
      <c r="AH46" s="179" t="s">
        <v>275</v>
      </c>
      <c r="AI46" s="43"/>
      <c r="AJ46" s="43"/>
      <c r="AK46" s="43"/>
      <c r="AL46" s="43"/>
      <c r="AM46" s="43"/>
      <c r="CA46" s="218" t="s">
        <v>84</v>
      </c>
      <c r="CB46" s="218" t="s">
        <v>82</v>
      </c>
      <c r="CC46" s="218" t="s">
        <v>1</v>
      </c>
      <c r="CD46" s="218" t="s">
        <v>83</v>
      </c>
      <c r="CE46" s="218" t="s">
        <v>85</v>
      </c>
    </row>
    <row r="47" spans="2:83" s="8" customFormat="1" ht="5.85" hidden="1" customHeight="1" x14ac:dyDescent="0.25">
      <c r="B47" s="52"/>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0"/>
      <c r="AH47" s="80"/>
      <c r="AI47" s="40"/>
      <c r="AJ47" s="40"/>
      <c r="AK47" s="40"/>
      <c r="AL47" s="40"/>
      <c r="AM47" s="40"/>
      <c r="AN47" s="40"/>
      <c r="AO47" s="40"/>
      <c r="AP47" s="40"/>
      <c r="AQ47" s="40"/>
      <c r="AR47" s="40"/>
      <c r="AS47" s="40"/>
      <c r="AT47" s="40"/>
      <c r="CA47" s="218" t="s">
        <v>84</v>
      </c>
    </row>
    <row r="48" spans="2:83" s="8" customFormat="1" ht="12" hidden="1" customHeight="1" x14ac:dyDescent="0.3">
      <c r="B48" s="52"/>
      <c r="C48" s="56"/>
      <c r="D48" s="56"/>
      <c r="E48" s="56"/>
      <c r="F48" s="56"/>
      <c r="G48" s="56"/>
      <c r="H48" s="525">
        <f>AB129</f>
        <v>0</v>
      </c>
      <c r="I48" s="526"/>
      <c r="J48" s="526"/>
      <c r="K48" s="526"/>
      <c r="L48" s="526"/>
      <c r="M48" s="527"/>
      <c r="N48" s="56"/>
      <c r="O48" s="56" t="s">
        <v>270</v>
      </c>
      <c r="P48" s="56"/>
      <c r="Q48" s="56"/>
      <c r="R48" s="56"/>
      <c r="S48" s="56"/>
      <c r="T48" s="56"/>
      <c r="U48" s="56"/>
      <c r="V48" s="56"/>
      <c r="W48" s="56"/>
      <c r="X48" s="56"/>
      <c r="Y48" s="56"/>
      <c r="Z48" s="159"/>
      <c r="AA48" s="159"/>
      <c r="AB48" s="159"/>
      <c r="AC48" s="159"/>
      <c r="AD48" s="159"/>
      <c r="AE48" s="159"/>
      <c r="AF48" s="50"/>
      <c r="AH48" s="467" t="s">
        <v>189</v>
      </c>
      <c r="AI48" s="467"/>
      <c r="AJ48" s="467"/>
      <c r="AK48" s="467"/>
      <c r="AL48" s="467"/>
      <c r="AM48" s="467"/>
      <c r="AN48" s="467"/>
      <c r="AO48" s="467"/>
      <c r="AP48" s="467"/>
      <c r="AQ48" s="467"/>
      <c r="AR48" s="467"/>
      <c r="AS48" s="467"/>
      <c r="CA48" s="218" t="s">
        <v>84</v>
      </c>
    </row>
    <row r="49" spans="2:79" s="8" customFormat="1" ht="15" hidden="1" customHeight="1" x14ac:dyDescent="0.25">
      <c r="B49" s="51"/>
      <c r="C49" s="46" t="s">
        <v>187</v>
      </c>
      <c r="D49" s="46"/>
      <c r="E49" s="46"/>
      <c r="F49" s="46"/>
      <c r="G49" s="56"/>
      <c r="H49" s="528"/>
      <c r="I49" s="529"/>
      <c r="J49" s="529"/>
      <c r="K49" s="529"/>
      <c r="L49" s="529"/>
      <c r="M49" s="530"/>
      <c r="N49" s="56"/>
      <c r="O49" s="56"/>
      <c r="P49" s="56"/>
      <c r="Q49" s="56"/>
      <c r="R49" s="56"/>
      <c r="S49" s="56"/>
      <c r="T49" s="56"/>
      <c r="U49" s="56"/>
      <c r="V49" s="56"/>
      <c r="W49" s="56"/>
      <c r="X49" s="56"/>
      <c r="Y49" s="56"/>
      <c r="Z49" s="56"/>
      <c r="AA49" s="56"/>
      <c r="AB49" s="56"/>
      <c r="AC49" s="56"/>
      <c r="AD49" s="56"/>
      <c r="AE49" s="56"/>
      <c r="AF49" s="50"/>
      <c r="AH49" s="467" t="s">
        <v>188</v>
      </c>
      <c r="AI49" s="467"/>
      <c r="AJ49" s="467"/>
      <c r="AK49" s="467"/>
      <c r="AL49" s="467"/>
      <c r="AM49" s="467"/>
      <c r="AN49" s="467"/>
      <c r="AO49" s="467"/>
      <c r="AP49" s="467"/>
      <c r="AQ49" s="467"/>
      <c r="AR49" s="467"/>
      <c r="AS49" s="467"/>
      <c r="AT49" s="467"/>
      <c r="CA49" s="218" t="s">
        <v>84</v>
      </c>
    </row>
    <row r="50" spans="2:79" s="8" customFormat="1" ht="4.7" hidden="1" customHeight="1" x14ac:dyDescent="0.25">
      <c r="B50" s="52"/>
      <c r="C50" s="56"/>
      <c r="D50" s="56"/>
      <c r="E50" s="56"/>
      <c r="F50" s="56"/>
      <c r="G50" s="56"/>
      <c r="H50" s="56"/>
      <c r="I50" s="56"/>
      <c r="J50" s="56"/>
      <c r="K50" s="56"/>
      <c r="L50" s="56"/>
      <c r="M50" s="56"/>
      <c r="N50" s="56"/>
      <c r="O50" s="56"/>
      <c r="P50" s="56"/>
      <c r="Q50" s="56"/>
      <c r="R50" s="56"/>
      <c r="S50" s="56"/>
      <c r="T50" s="56"/>
      <c r="U50" s="56"/>
      <c r="V50" s="65"/>
      <c r="W50" s="65"/>
      <c r="X50" s="65"/>
      <c r="Y50" s="65"/>
      <c r="Z50" s="65"/>
      <c r="AA50" s="65"/>
      <c r="AB50" s="65"/>
      <c r="AC50" s="65"/>
      <c r="AD50" s="65"/>
      <c r="AE50" s="65"/>
      <c r="AF50" s="50"/>
      <c r="CA50" s="218" t="s">
        <v>84</v>
      </c>
    </row>
    <row r="51" spans="2:79" s="10" customFormat="1" ht="57" hidden="1" customHeight="1" x14ac:dyDescent="0.3">
      <c r="B51" s="118"/>
      <c r="C51" s="407" t="s">
        <v>271</v>
      </c>
      <c r="D51" s="407"/>
      <c r="E51" s="408"/>
      <c r="F51" s="409"/>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1"/>
      <c r="AF51" s="55"/>
      <c r="AH51" s="164" t="s">
        <v>272</v>
      </c>
      <c r="AI51" s="165"/>
      <c r="AJ51" s="165"/>
      <c r="AK51" s="165"/>
      <c r="AL51" s="165"/>
      <c r="AM51" s="165"/>
      <c r="AN51" s="165"/>
      <c r="AO51" s="165"/>
      <c r="AP51" s="165"/>
      <c r="AQ51" s="165"/>
      <c r="AR51" s="165"/>
      <c r="AS51" s="165"/>
      <c r="AT51" s="165"/>
      <c r="CA51" s="218" t="s">
        <v>84</v>
      </c>
    </row>
    <row r="52" spans="2:79" ht="13.7" hidden="1" customHeight="1" x14ac:dyDescent="0.3">
      <c r="B52" s="157"/>
      <c r="C52" s="158"/>
      <c r="D52" s="158"/>
      <c r="E52" s="158"/>
      <c r="F52" s="158"/>
      <c r="G52" s="158"/>
      <c r="H52" s="158"/>
      <c r="I52" s="158"/>
      <c r="J52" s="158"/>
      <c r="K52" s="158"/>
      <c r="L52" s="158"/>
      <c r="M52" s="158"/>
      <c r="N52" s="158"/>
      <c r="O52" s="158"/>
      <c r="P52" s="158"/>
      <c r="Q52" s="158"/>
      <c r="R52" s="158"/>
      <c r="S52" s="158"/>
      <c r="T52" s="158"/>
      <c r="U52" s="158"/>
      <c r="V52" s="158"/>
      <c r="W52" s="158"/>
      <c r="X52" s="159"/>
      <c r="Y52" s="159"/>
      <c r="Z52" s="159"/>
      <c r="AA52" s="159"/>
      <c r="AB52" s="159"/>
      <c r="AC52" s="159"/>
      <c r="AD52" s="159"/>
      <c r="AE52" s="159"/>
      <c r="AF52" s="160"/>
      <c r="AH52" s="166"/>
      <c r="AI52" s="166"/>
      <c r="AJ52" s="166"/>
      <c r="AK52" s="166"/>
      <c r="AL52" s="166"/>
      <c r="AM52" s="166"/>
      <c r="AN52" s="166"/>
      <c r="AO52" s="166"/>
      <c r="AP52" s="166"/>
      <c r="AQ52" s="166"/>
      <c r="AR52" s="166"/>
      <c r="AS52" s="166"/>
      <c r="AT52" s="166"/>
      <c r="CA52" s="218" t="s">
        <v>84</v>
      </c>
    </row>
    <row r="53" spans="2:79" s="10" customFormat="1" ht="21.2" hidden="1" customHeight="1" x14ac:dyDescent="0.3">
      <c r="B53" s="118"/>
      <c r="C53" s="124" t="s">
        <v>190</v>
      </c>
      <c r="D53" s="124"/>
      <c r="E53" s="124"/>
      <c r="F53" s="124"/>
      <c r="G53" s="124"/>
      <c r="H53" s="531" t="s">
        <v>1016</v>
      </c>
      <c r="I53" s="532"/>
      <c r="J53" s="532"/>
      <c r="K53" s="532"/>
      <c r="L53" s="532"/>
      <c r="M53" s="532"/>
      <c r="N53" s="532"/>
      <c r="O53" s="532"/>
      <c r="P53" s="533"/>
      <c r="Q53" s="124"/>
      <c r="R53" s="68"/>
      <c r="S53" s="124" t="s">
        <v>191</v>
      </c>
      <c r="T53" s="124"/>
      <c r="U53" s="124"/>
      <c r="V53" s="124"/>
      <c r="W53" s="124"/>
      <c r="X53" s="124"/>
      <c r="Y53" s="124"/>
      <c r="Z53" s="68"/>
      <c r="AA53" s="124"/>
      <c r="AB53" s="534" t="str">
        <f>IF(BX53="Australia","Domestic","International")</f>
        <v>Domestic</v>
      </c>
      <c r="AC53" s="535"/>
      <c r="AD53" s="535"/>
      <c r="AE53" s="536"/>
      <c r="AF53" s="110"/>
      <c r="AH53" s="11" t="s">
        <v>1020</v>
      </c>
      <c r="AT53" s="167"/>
      <c r="BX53" s="10" t="str">
        <f>H53</f>
        <v>Australia</v>
      </c>
      <c r="CA53" s="218" t="s">
        <v>84</v>
      </c>
    </row>
    <row r="54" spans="2:79" s="10" customFormat="1" ht="6.75" hidden="1" customHeight="1" x14ac:dyDescent="0.3">
      <c r="B54" s="118"/>
      <c r="C54" s="124"/>
      <c r="D54" s="68"/>
      <c r="E54" s="124"/>
      <c r="F54" s="124"/>
      <c r="G54" s="124"/>
      <c r="H54" s="124"/>
      <c r="I54" s="124"/>
      <c r="J54" s="124"/>
      <c r="K54" s="124"/>
      <c r="L54" s="124"/>
      <c r="M54" s="124"/>
      <c r="N54" s="124"/>
      <c r="O54" s="124"/>
      <c r="P54" s="124"/>
      <c r="Q54" s="124"/>
      <c r="R54" s="68"/>
      <c r="S54" s="124"/>
      <c r="T54" s="124"/>
      <c r="U54" s="124"/>
      <c r="V54" s="124"/>
      <c r="W54" s="124"/>
      <c r="X54" s="124"/>
      <c r="Y54" s="124"/>
      <c r="Z54" s="68"/>
      <c r="AA54" s="68"/>
      <c r="AB54" s="68"/>
      <c r="AC54" s="68"/>
      <c r="AD54" s="68"/>
      <c r="AE54" s="68"/>
      <c r="AF54" s="110"/>
      <c r="AH54" s="167"/>
      <c r="AI54" s="167"/>
      <c r="AJ54" s="167"/>
      <c r="AK54" s="167"/>
      <c r="AL54" s="167"/>
      <c r="AM54" s="167"/>
      <c r="AN54" s="167"/>
      <c r="AO54" s="167"/>
      <c r="AP54" s="167"/>
      <c r="AQ54" s="167"/>
      <c r="AR54" s="167"/>
      <c r="AS54" s="167"/>
      <c r="AT54" s="167"/>
      <c r="CA54" s="218" t="s">
        <v>84</v>
      </c>
    </row>
    <row r="55" spans="2:79" s="10" customFormat="1" ht="12" hidden="1" customHeight="1" x14ac:dyDescent="0.3">
      <c r="B55" s="162"/>
      <c r="C55" s="494" t="s">
        <v>192</v>
      </c>
      <c r="D55" s="494"/>
      <c r="E55" s="494"/>
      <c r="F55" s="176" t="s">
        <v>1015</v>
      </c>
      <c r="G55" s="158"/>
      <c r="H55" s="158"/>
      <c r="I55" s="158"/>
      <c r="J55" s="158"/>
      <c r="K55" s="158"/>
      <c r="L55" s="158"/>
      <c r="M55" s="372" t="str">
        <f>VLOOKUP(H53,'Per Diem Cost Codes'!A:B,2,FALSE)</f>
        <v>Domestic</v>
      </c>
      <c r="N55" s="373"/>
      <c r="O55" s="373"/>
      <c r="P55" s="374"/>
      <c r="Q55" s="124"/>
      <c r="R55" s="68"/>
      <c r="S55" s="581" t="s">
        <v>194</v>
      </c>
      <c r="T55" s="581"/>
      <c r="U55" s="581"/>
      <c r="V55" s="581"/>
      <c r="W55" s="581"/>
      <c r="X55" s="581"/>
      <c r="Y55" s="581"/>
      <c r="Z55" s="581"/>
      <c r="AA55" s="581"/>
      <c r="AB55" s="645">
        <f>IF(M55="Domestic",55,IF(M55=1,25,IF(M55=2,36,IF(M55=3,43,IF(M55=4,51,IF(M55=5,69,IF(M55=6,78)))))))</f>
        <v>55</v>
      </c>
      <c r="AC55" s="646"/>
      <c r="AD55" s="646"/>
      <c r="AE55" s="647"/>
      <c r="AF55" s="110"/>
      <c r="AH55" s="377" t="s">
        <v>276</v>
      </c>
      <c r="AI55" s="377"/>
      <c r="AJ55" s="377"/>
      <c r="AK55" s="377"/>
      <c r="AL55" s="377"/>
      <c r="AM55" s="377"/>
      <c r="AN55" s="377"/>
      <c r="AO55" s="377"/>
      <c r="AP55" s="377"/>
      <c r="AQ55" s="377"/>
      <c r="AR55" s="377"/>
      <c r="AS55" s="377"/>
      <c r="AT55" s="377"/>
      <c r="AU55" s="377"/>
      <c r="AV55" s="377"/>
      <c r="AW55" s="377"/>
      <c r="AX55" s="377"/>
      <c r="CA55" s="218" t="s">
        <v>84</v>
      </c>
    </row>
    <row r="56" spans="2:79" s="10" customFormat="1" ht="12" hidden="1" customHeight="1" x14ac:dyDescent="0.3">
      <c r="B56" s="163"/>
      <c r="C56" s="177"/>
      <c r="D56" s="177"/>
      <c r="E56" s="177"/>
      <c r="F56" s="177"/>
      <c r="G56" s="177"/>
      <c r="H56" s="177"/>
      <c r="I56" s="177"/>
      <c r="J56" s="177"/>
      <c r="K56" s="177"/>
      <c r="L56" s="177"/>
      <c r="M56" s="177"/>
      <c r="N56" s="177"/>
      <c r="O56" s="177"/>
      <c r="P56" s="177"/>
      <c r="Q56" s="124"/>
      <c r="R56" s="68"/>
      <c r="S56" s="581"/>
      <c r="T56" s="581"/>
      <c r="U56" s="581"/>
      <c r="V56" s="581"/>
      <c r="W56" s="581"/>
      <c r="X56" s="581"/>
      <c r="Y56" s="581"/>
      <c r="Z56" s="581"/>
      <c r="AA56" s="581"/>
      <c r="AB56" s="648"/>
      <c r="AC56" s="649"/>
      <c r="AD56" s="649"/>
      <c r="AE56" s="650"/>
      <c r="AF56" s="110"/>
      <c r="AH56" s="377"/>
      <c r="AI56" s="377"/>
      <c r="AJ56" s="377"/>
      <c r="AK56" s="377"/>
      <c r="AL56" s="377"/>
      <c r="AM56" s="377"/>
      <c r="AN56" s="377"/>
      <c r="AO56" s="377"/>
      <c r="AP56" s="377"/>
      <c r="AQ56" s="377"/>
      <c r="AR56" s="377"/>
      <c r="AS56" s="377"/>
      <c r="AT56" s="377"/>
      <c r="AU56" s="377"/>
      <c r="AV56" s="377"/>
      <c r="AW56" s="377"/>
      <c r="AX56" s="377"/>
      <c r="CA56" s="218" t="s">
        <v>84</v>
      </c>
    </row>
    <row r="57" spans="2:79" ht="31.7" hidden="1" customHeight="1" x14ac:dyDescent="0.3">
      <c r="B57" s="157"/>
      <c r="C57" s="158"/>
      <c r="D57" s="158"/>
      <c r="E57" s="158"/>
      <c r="F57" s="158"/>
      <c r="G57" s="158"/>
      <c r="H57" s="158"/>
      <c r="I57" s="158"/>
      <c r="J57" s="158"/>
      <c r="K57" s="158"/>
      <c r="L57" s="158"/>
      <c r="M57" s="158"/>
      <c r="N57" s="158"/>
      <c r="O57" s="158"/>
      <c r="P57" s="158"/>
      <c r="Q57" s="158"/>
      <c r="R57" s="158"/>
      <c r="S57" s="158"/>
      <c r="T57" s="158"/>
      <c r="U57" s="158"/>
      <c r="V57" s="158"/>
      <c r="W57" s="158"/>
      <c r="X57" s="159"/>
      <c r="Y57" s="159"/>
      <c r="Z57" s="159"/>
      <c r="AA57" s="159"/>
      <c r="AB57" s="582"/>
      <c r="AC57" s="582"/>
      <c r="AD57" s="582"/>
      <c r="AE57" s="582"/>
      <c r="AF57" s="160"/>
      <c r="AH57" s="166"/>
      <c r="AI57" s="166"/>
      <c r="AJ57" s="166"/>
      <c r="AK57" s="166"/>
      <c r="AL57" s="166"/>
      <c r="AM57" s="166"/>
      <c r="AN57" s="166"/>
      <c r="AO57" s="166"/>
      <c r="AP57" s="166"/>
      <c r="AQ57" s="166"/>
      <c r="AR57" s="166"/>
      <c r="AS57" s="166"/>
      <c r="AT57" s="166"/>
      <c r="CA57" s="218" t="s">
        <v>84</v>
      </c>
    </row>
    <row r="58" spans="2:79" s="10" customFormat="1" ht="12" hidden="1" customHeight="1" x14ac:dyDescent="0.3">
      <c r="B58" s="163"/>
      <c r="C58" s="178" t="s">
        <v>273</v>
      </c>
      <c r="D58" s="170"/>
      <c r="E58" s="124"/>
      <c r="F58" s="64"/>
      <c r="G58" s="64"/>
      <c r="H58" s="64"/>
      <c r="I58" s="173"/>
      <c r="J58" s="173"/>
      <c r="K58" s="168"/>
      <c r="L58" s="169"/>
      <c r="M58" s="124"/>
      <c r="N58" s="124"/>
      <c r="O58" s="173"/>
      <c r="P58" s="173"/>
      <c r="Q58" s="124"/>
      <c r="R58" s="68"/>
      <c r="S58" s="178" t="s">
        <v>274</v>
      </c>
      <c r="T58" s="236"/>
      <c r="U58" s="236"/>
      <c r="V58" s="236"/>
      <c r="W58" s="236"/>
      <c r="X58" s="236"/>
      <c r="Y58" s="236"/>
      <c r="Z58" s="236"/>
      <c r="AA58" s="236"/>
      <c r="AB58" s="236"/>
      <c r="AC58" s="236"/>
      <c r="AD58" s="236"/>
      <c r="AE58" s="236"/>
      <c r="AF58" s="110"/>
      <c r="CA58" s="218" t="s">
        <v>84</v>
      </c>
    </row>
    <row r="59" spans="2:79" s="10" customFormat="1" ht="15" hidden="1" customHeight="1" x14ac:dyDescent="0.3">
      <c r="B59" s="118"/>
      <c r="C59" s="46" t="s">
        <v>196</v>
      </c>
      <c r="D59" s="178"/>
      <c r="E59" s="178"/>
      <c r="F59" s="178"/>
      <c r="G59" s="124"/>
      <c r="H59" s="124"/>
      <c r="I59" s="124"/>
      <c r="J59" s="171"/>
      <c r="K59" s="171"/>
      <c r="L59" s="171"/>
      <c r="M59" s="567"/>
      <c r="N59" s="568"/>
      <c r="O59" s="568"/>
      <c r="P59" s="569"/>
      <c r="Q59" s="68"/>
      <c r="R59" s="68"/>
      <c r="S59" s="46" t="s">
        <v>197</v>
      </c>
      <c r="T59" s="178"/>
      <c r="U59" s="178"/>
      <c r="V59" s="124"/>
      <c r="W59" s="124"/>
      <c r="X59" s="124"/>
      <c r="Y59" s="124"/>
      <c r="Z59" s="68"/>
      <c r="AA59" s="171"/>
      <c r="AB59" s="570"/>
      <c r="AC59" s="571"/>
      <c r="AD59" s="571"/>
      <c r="AE59" s="572"/>
      <c r="AF59" s="110"/>
      <c r="AH59" s="11" t="s">
        <v>277</v>
      </c>
      <c r="CA59" s="218" t="s">
        <v>84</v>
      </c>
    </row>
    <row r="60" spans="2:79" s="10" customFormat="1" ht="15" hidden="1" customHeight="1" x14ac:dyDescent="0.3">
      <c r="B60" s="118"/>
      <c r="C60" s="46" t="s">
        <v>198</v>
      </c>
      <c r="D60" s="124"/>
      <c r="E60" s="124"/>
      <c r="F60" s="124"/>
      <c r="G60" s="124"/>
      <c r="H60" s="124"/>
      <c r="I60" s="124"/>
      <c r="J60" s="172"/>
      <c r="K60" s="172"/>
      <c r="L60" s="172"/>
      <c r="M60" s="573"/>
      <c r="N60" s="574"/>
      <c r="O60" s="574"/>
      <c r="P60" s="575"/>
      <c r="Q60" s="68"/>
      <c r="R60" s="68"/>
      <c r="S60" s="46" t="s">
        <v>199</v>
      </c>
      <c r="T60" s="124"/>
      <c r="U60" s="124"/>
      <c r="V60" s="124"/>
      <c r="W60" s="124"/>
      <c r="X60" s="124"/>
      <c r="Y60" s="124"/>
      <c r="Z60" s="68"/>
      <c r="AA60" s="172"/>
      <c r="AB60" s="576"/>
      <c r="AC60" s="577"/>
      <c r="AD60" s="577"/>
      <c r="AE60" s="578"/>
      <c r="AF60" s="110"/>
      <c r="AH60" s="11" t="s">
        <v>278</v>
      </c>
      <c r="CA60" s="218" t="s">
        <v>84</v>
      </c>
    </row>
    <row r="61" spans="2:79" s="10" customFormat="1" ht="15" hidden="1" customHeight="1" x14ac:dyDescent="0.3">
      <c r="B61" s="118"/>
      <c r="C61" s="46" t="s">
        <v>200</v>
      </c>
      <c r="D61" s="124"/>
      <c r="E61" s="124"/>
      <c r="F61" s="124"/>
      <c r="G61" s="124"/>
      <c r="H61" s="124"/>
      <c r="I61" s="124"/>
      <c r="J61" s="172"/>
      <c r="K61" s="172"/>
      <c r="L61" s="172"/>
      <c r="M61" s="579"/>
      <c r="N61" s="579"/>
      <c r="O61" s="579"/>
      <c r="P61" s="579"/>
      <c r="Q61" s="68"/>
      <c r="R61" s="68"/>
      <c r="S61" s="46" t="s">
        <v>201</v>
      </c>
      <c r="T61" s="124"/>
      <c r="U61" s="124"/>
      <c r="V61" s="124"/>
      <c r="W61" s="124"/>
      <c r="X61" s="124"/>
      <c r="Y61" s="124"/>
      <c r="Z61" s="68"/>
      <c r="AA61" s="172"/>
      <c r="AB61" s="580"/>
      <c r="AC61" s="580"/>
      <c r="AD61" s="580"/>
      <c r="AE61" s="580"/>
      <c r="AF61" s="110"/>
      <c r="AH61" s="11"/>
      <c r="CA61" s="218" t="s">
        <v>84</v>
      </c>
    </row>
    <row r="62" spans="2:79" ht="24.75" hidden="1" customHeight="1" x14ac:dyDescent="0.3">
      <c r="B62" s="157"/>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60"/>
      <c r="AH62" s="11"/>
      <c r="AI62" s="5"/>
      <c r="AJ62" s="5"/>
      <c r="AK62" s="5"/>
      <c r="AL62" s="5"/>
      <c r="AM62" s="5"/>
      <c r="AN62" s="5"/>
      <c r="AO62" s="5"/>
      <c r="AP62" s="5"/>
      <c r="AQ62" s="5"/>
      <c r="AR62" s="5"/>
      <c r="AS62" s="5"/>
      <c r="AT62" s="5"/>
      <c r="CA62" s="218" t="s">
        <v>84</v>
      </c>
    </row>
    <row r="63" spans="2:79" s="10" customFormat="1" ht="24.75" hidden="1" customHeight="1" x14ac:dyDescent="0.3">
      <c r="B63" s="111"/>
      <c r="C63" s="180" t="s">
        <v>203</v>
      </c>
      <c r="D63" s="181"/>
      <c r="E63" s="181"/>
      <c r="F63" s="290"/>
      <c r="G63" s="180"/>
      <c r="H63" s="180"/>
      <c r="I63" s="290"/>
      <c r="J63" s="290"/>
      <c r="K63" s="176"/>
      <c r="L63" s="180" t="s">
        <v>210</v>
      </c>
      <c r="M63" s="181"/>
      <c r="N63" s="181"/>
      <c r="O63" s="289"/>
      <c r="P63" s="290"/>
      <c r="Q63" s="180"/>
      <c r="R63" s="180"/>
      <c r="S63" s="739" t="s">
        <v>1022</v>
      </c>
      <c r="T63" s="739"/>
      <c r="U63" s="739" t="s">
        <v>1023</v>
      </c>
      <c r="V63" s="739"/>
      <c r="W63" s="739" t="s">
        <v>1024</v>
      </c>
      <c r="X63" s="739"/>
      <c r="Y63" s="739" t="s">
        <v>1025</v>
      </c>
      <c r="Z63" s="739"/>
      <c r="AA63" s="739" t="s">
        <v>1026</v>
      </c>
      <c r="AB63" s="739"/>
      <c r="AC63" s="739" t="s">
        <v>1027</v>
      </c>
      <c r="AD63" s="739"/>
      <c r="AE63" s="69"/>
      <c r="AF63" s="50"/>
      <c r="AH63" s="11"/>
      <c r="CA63" s="218" t="s">
        <v>84</v>
      </c>
    </row>
    <row r="64" spans="2:79" s="10" customFormat="1" ht="11.25" hidden="1" customHeight="1" x14ac:dyDescent="0.3">
      <c r="B64" s="111"/>
      <c r="C64" s="69" t="s">
        <v>205</v>
      </c>
      <c r="D64" s="69"/>
      <c r="E64" s="69"/>
      <c r="F64" s="69" t="s">
        <v>204</v>
      </c>
      <c r="G64" s="69"/>
      <c r="H64" s="69"/>
      <c r="I64" s="468">
        <v>55</v>
      </c>
      <c r="J64" s="468"/>
      <c r="K64" s="176"/>
      <c r="L64" s="69" t="s">
        <v>205</v>
      </c>
      <c r="M64" s="176"/>
      <c r="N64" s="176"/>
      <c r="O64" s="182"/>
      <c r="P64" s="69" t="s">
        <v>204</v>
      </c>
      <c r="Q64" s="176"/>
      <c r="R64" s="199"/>
      <c r="S64" s="470">
        <v>25</v>
      </c>
      <c r="T64" s="468"/>
      <c r="U64" s="470">
        <v>36</v>
      </c>
      <c r="V64" s="468"/>
      <c r="W64" s="470">
        <v>43</v>
      </c>
      <c r="X64" s="468"/>
      <c r="Y64" s="470">
        <v>51</v>
      </c>
      <c r="Z64" s="468"/>
      <c r="AA64" s="470">
        <v>69</v>
      </c>
      <c r="AB64" s="468"/>
      <c r="AC64" s="470">
        <v>78</v>
      </c>
      <c r="AD64" s="468"/>
      <c r="AE64" s="69"/>
      <c r="AF64" s="50"/>
      <c r="AH64" s="11" t="s">
        <v>279</v>
      </c>
      <c r="CA64" s="218" t="s">
        <v>84</v>
      </c>
    </row>
    <row r="65" spans="2:79" s="10" customFormat="1" ht="11.25" hidden="1" customHeight="1" x14ac:dyDescent="0.3">
      <c r="B65" s="111"/>
      <c r="C65" s="69"/>
      <c r="D65" s="69"/>
      <c r="E65" s="69"/>
      <c r="F65" s="69" t="s">
        <v>206</v>
      </c>
      <c r="G65" s="69"/>
      <c r="H65" s="69"/>
      <c r="I65" s="468">
        <v>20</v>
      </c>
      <c r="J65" s="468"/>
      <c r="K65" s="176"/>
      <c r="L65" s="69"/>
      <c r="M65" s="176"/>
      <c r="N65" s="176"/>
      <c r="O65" s="182"/>
      <c r="P65" s="69" t="s">
        <v>206</v>
      </c>
      <c r="Q65" s="176"/>
      <c r="R65" s="199"/>
      <c r="S65" s="469">
        <f>IF(S64=25,10,IF(S64=36,10,IF(S64=43,15,IF(S64=51,15,IF(S64=69,20,IF(S64=78,20,0))))))</f>
        <v>10</v>
      </c>
      <c r="T65" s="469"/>
      <c r="U65" s="469">
        <f>IF(U64=25,10,IF(U64=36,10,IF(U64=43,15,IF(U64=51,15,IF(U64=69,20,IF(U64=78,20,0))))))</f>
        <v>10</v>
      </c>
      <c r="V65" s="469"/>
      <c r="W65" s="469">
        <f>IF(W64=25,10,IF(W64=36,10,IF(W64=43,15,IF(W64=51,15,IF(W64=69,20,IF(W64=78,20,0))))))</f>
        <v>15</v>
      </c>
      <c r="X65" s="469"/>
      <c r="Y65" s="469">
        <f>IF(Y64=25,10,IF(Y64=36,10,IF(Y64=43,15,IF(Y64=51,15,IF(Y64=69,20,IF(Y64=78,20,0))))))</f>
        <v>15</v>
      </c>
      <c r="Z65" s="469"/>
      <c r="AA65" s="469">
        <f>IF(AA64=25,10,IF(AA64=36,10,IF(AA64=43,15,IF(AA64=51,15,IF(AA64=69,20,IF(AA64=78,20,0))))))</f>
        <v>20</v>
      </c>
      <c r="AB65" s="469"/>
      <c r="AC65" s="469">
        <f>IF(AC64=25,10,IF(AC64=36,10,IF(AC64=43,15,IF(AC64=51,15,IF(AC64=69,20,IF(AC64=78,20,0))))))</f>
        <v>20</v>
      </c>
      <c r="AD65" s="469"/>
      <c r="AE65" s="275"/>
      <c r="AF65" s="50"/>
      <c r="AH65" s="11"/>
      <c r="CA65" s="218" t="s">
        <v>84</v>
      </c>
    </row>
    <row r="66" spans="2:79" s="10" customFormat="1" ht="11.25" hidden="1" customHeight="1" x14ac:dyDescent="0.3">
      <c r="B66" s="111"/>
      <c r="C66" s="69"/>
      <c r="D66" s="69"/>
      <c r="E66" s="69"/>
      <c r="F66" s="69" t="s">
        <v>207</v>
      </c>
      <c r="G66" s="69"/>
      <c r="H66" s="69"/>
      <c r="I66" s="468">
        <v>8.75</v>
      </c>
      <c r="J66" s="468"/>
      <c r="K66" s="176"/>
      <c r="L66" s="69"/>
      <c r="M66" s="176"/>
      <c r="N66" s="176"/>
      <c r="O66" s="182"/>
      <c r="P66" s="69" t="s">
        <v>207</v>
      </c>
      <c r="Q66" s="176"/>
      <c r="R66" s="199"/>
      <c r="S66" s="469">
        <f>+(S64-S65)/4</f>
        <v>3.75</v>
      </c>
      <c r="T66" s="469"/>
      <c r="U66" s="469">
        <f>+(U64-U65)/4</f>
        <v>6.5</v>
      </c>
      <c r="V66" s="469"/>
      <c r="W66" s="469">
        <f>+(W64-W65)/4</f>
        <v>7</v>
      </c>
      <c r="X66" s="469"/>
      <c r="Y66" s="469">
        <f>+(Y64-Y65)/4</f>
        <v>9</v>
      </c>
      <c r="Z66" s="469"/>
      <c r="AA66" s="469">
        <f>+(AA64-AA65)/4</f>
        <v>12.25</v>
      </c>
      <c r="AB66" s="469"/>
      <c r="AC66" s="469">
        <f>+(AC64-AC65)/4</f>
        <v>14.5</v>
      </c>
      <c r="AD66" s="469"/>
      <c r="AE66" s="275"/>
      <c r="AF66" s="50"/>
      <c r="AH66" s="11"/>
      <c r="CA66" s="218" t="s">
        <v>84</v>
      </c>
    </row>
    <row r="67" spans="2:79" s="10" customFormat="1" ht="11.25" hidden="1" customHeight="1" x14ac:dyDescent="0.3">
      <c r="B67" s="111"/>
      <c r="C67" s="69"/>
      <c r="D67" s="69"/>
      <c r="E67" s="69"/>
      <c r="F67" s="69" t="s">
        <v>208</v>
      </c>
      <c r="G67" s="69"/>
      <c r="H67" s="69"/>
      <c r="I67" s="468">
        <v>8.75</v>
      </c>
      <c r="J67" s="468"/>
      <c r="K67" s="176"/>
      <c r="L67" s="69"/>
      <c r="M67" s="176"/>
      <c r="N67" s="176"/>
      <c r="O67" s="182"/>
      <c r="P67" s="69" t="s">
        <v>208</v>
      </c>
      <c r="Q67" s="176"/>
      <c r="R67" s="199"/>
      <c r="S67" s="469">
        <f>+(S64-S65)/4</f>
        <v>3.75</v>
      </c>
      <c r="T67" s="469"/>
      <c r="U67" s="469">
        <f>+(U64-U65)/4</f>
        <v>6.5</v>
      </c>
      <c r="V67" s="469"/>
      <c r="W67" s="469">
        <f>+(W64-W65)/4</f>
        <v>7</v>
      </c>
      <c r="X67" s="469"/>
      <c r="Y67" s="469">
        <f>+(Y64-Y65)/4</f>
        <v>9</v>
      </c>
      <c r="Z67" s="469"/>
      <c r="AA67" s="469">
        <f>+(AA64-AA65)/4</f>
        <v>12.25</v>
      </c>
      <c r="AB67" s="469"/>
      <c r="AC67" s="469">
        <f>+(AC64-AC65)/4</f>
        <v>14.5</v>
      </c>
      <c r="AD67" s="469"/>
      <c r="AE67" s="275"/>
      <c r="AF67" s="50"/>
      <c r="AH67" s="11"/>
      <c r="CA67" s="218" t="s">
        <v>84</v>
      </c>
    </row>
    <row r="68" spans="2:79" s="10" customFormat="1" ht="11.25" hidden="1" customHeight="1" x14ac:dyDescent="0.3">
      <c r="B68" s="111"/>
      <c r="C68" s="69"/>
      <c r="D68" s="69"/>
      <c r="E68" s="69"/>
      <c r="F68" s="69" t="s">
        <v>209</v>
      </c>
      <c r="G68" s="69"/>
      <c r="H68" s="69"/>
      <c r="I68" s="468">
        <v>17.5</v>
      </c>
      <c r="J68" s="468"/>
      <c r="K68" s="176"/>
      <c r="L68" s="69"/>
      <c r="M68" s="176"/>
      <c r="N68" s="176"/>
      <c r="O68" s="182"/>
      <c r="P68" s="69" t="s">
        <v>209</v>
      </c>
      <c r="Q68" s="176"/>
      <c r="R68" s="199"/>
      <c r="S68" s="469">
        <f>+(S64-S65)/2</f>
        <v>7.5</v>
      </c>
      <c r="T68" s="469"/>
      <c r="U68" s="469">
        <f>+(U64-U65)/2</f>
        <v>13</v>
      </c>
      <c r="V68" s="469"/>
      <c r="W68" s="469">
        <f>+(W64-W65)/2</f>
        <v>14</v>
      </c>
      <c r="X68" s="469"/>
      <c r="Y68" s="469">
        <f>+(Y64-Y65)/2</f>
        <v>18</v>
      </c>
      <c r="Z68" s="469"/>
      <c r="AA68" s="469">
        <f>+(AA64-AA65)/2</f>
        <v>24.5</v>
      </c>
      <c r="AB68" s="469"/>
      <c r="AC68" s="469">
        <f>+(AC64-AC65)/2</f>
        <v>29</v>
      </c>
      <c r="AD68" s="469"/>
      <c r="AE68" s="275"/>
      <c r="AF68" s="50"/>
      <c r="AH68" s="11"/>
      <c r="CA68" s="218" t="s">
        <v>84</v>
      </c>
    </row>
    <row r="69" spans="2:79" s="8" customFormat="1" ht="5.85" hidden="1" customHeight="1" thickBot="1" x14ac:dyDescent="0.3">
      <c r="B69" s="174"/>
      <c r="C69" s="175"/>
      <c r="D69" s="175"/>
      <c r="E69" s="175"/>
      <c r="F69" s="175"/>
      <c r="G69" s="175"/>
      <c r="H69" s="175"/>
      <c r="I69" s="175"/>
      <c r="J69" s="175"/>
      <c r="K69" s="175"/>
      <c r="L69" s="175"/>
      <c r="M69" s="175"/>
      <c r="N69" s="175"/>
      <c r="O69" s="175"/>
      <c r="P69" s="175"/>
      <c r="Q69" s="175"/>
      <c r="R69" s="175"/>
      <c r="S69" s="175"/>
      <c r="T69" s="175"/>
      <c r="U69" s="175"/>
      <c r="V69" s="175"/>
      <c r="W69" s="75"/>
      <c r="X69" s="75"/>
      <c r="Y69" s="75"/>
      <c r="Z69" s="75"/>
      <c r="AA69" s="75"/>
      <c r="AB69" s="75"/>
      <c r="AC69" s="75"/>
      <c r="AD69" s="75"/>
      <c r="AE69" s="75"/>
      <c r="AF69" s="76"/>
      <c r="AH69" s="11"/>
      <c r="CA69" s="218" t="s">
        <v>84</v>
      </c>
    </row>
    <row r="70" spans="2:79" s="191" customFormat="1" ht="5.85" hidden="1" customHeight="1" thickBot="1" x14ac:dyDescent="0.3">
      <c r="B70" s="192"/>
      <c r="C70" s="192"/>
      <c r="D70" s="192"/>
      <c r="E70" s="192"/>
      <c r="F70" s="192"/>
      <c r="G70" s="192"/>
      <c r="H70" s="192"/>
      <c r="I70" s="193"/>
      <c r="J70" s="193"/>
      <c r="K70" s="193"/>
      <c r="L70" s="193"/>
      <c r="M70" s="193"/>
      <c r="N70" s="193"/>
      <c r="O70" s="193"/>
      <c r="P70" s="193"/>
      <c r="Q70" s="193"/>
      <c r="R70" s="193"/>
      <c r="S70" s="193"/>
      <c r="T70" s="193"/>
      <c r="U70" s="193"/>
      <c r="V70" s="193"/>
      <c r="AH70" s="194"/>
      <c r="CA70" s="220" t="s">
        <v>84</v>
      </c>
    </row>
    <row r="71" spans="2:79" s="10" customFormat="1" ht="45" hidden="1" customHeight="1" x14ac:dyDescent="0.3">
      <c r="B71" s="512" t="s">
        <v>212</v>
      </c>
      <c r="C71" s="513"/>
      <c r="D71" s="513"/>
      <c r="E71" s="513"/>
      <c r="F71" s="513"/>
      <c r="G71" s="513"/>
      <c r="H71" s="513"/>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4"/>
      <c r="AH71" s="11"/>
      <c r="CA71" s="218" t="s">
        <v>84</v>
      </c>
    </row>
    <row r="72" spans="2:79" ht="6.75" hidden="1" customHeight="1" x14ac:dyDescent="0.3">
      <c r="B72" s="157"/>
      <c r="C72" s="158"/>
      <c r="D72" s="158"/>
      <c r="E72" s="158"/>
      <c r="F72" s="158"/>
      <c r="G72" s="158"/>
      <c r="H72" s="158"/>
      <c r="I72" s="158"/>
      <c r="J72" s="158"/>
      <c r="K72" s="158"/>
      <c r="L72" s="158"/>
      <c r="M72" s="158"/>
      <c r="N72" s="158"/>
      <c r="O72" s="158"/>
      <c r="P72" s="158"/>
      <c r="Q72" s="158"/>
      <c r="R72" s="158"/>
      <c r="S72" s="158"/>
      <c r="T72" s="158"/>
      <c r="U72" s="158"/>
      <c r="V72" s="158"/>
      <c r="W72" s="158"/>
      <c r="X72" s="159"/>
      <c r="Y72" s="159"/>
      <c r="Z72" s="159"/>
      <c r="AA72" s="159"/>
      <c r="AB72" s="159"/>
      <c r="AC72" s="159"/>
      <c r="AD72" s="159"/>
      <c r="AE72" s="159"/>
      <c r="AF72" s="160"/>
      <c r="AH72" s="11"/>
      <c r="AI72" s="5"/>
      <c r="AJ72" s="5"/>
      <c r="AK72" s="5"/>
      <c r="AL72" s="5"/>
      <c r="AM72" s="5"/>
      <c r="AN72" s="5"/>
      <c r="AO72" s="5"/>
      <c r="AP72" s="5"/>
      <c r="AQ72" s="5"/>
      <c r="AR72" s="5"/>
      <c r="AS72" s="5"/>
      <c r="AT72" s="5"/>
      <c r="CA72" s="218" t="s">
        <v>84</v>
      </c>
    </row>
    <row r="73" spans="2:79" ht="19.5" hidden="1" customHeight="1" x14ac:dyDescent="0.3">
      <c r="B73" s="515" t="s">
        <v>213</v>
      </c>
      <c r="C73" s="516"/>
      <c r="D73" s="516"/>
      <c r="E73" s="516"/>
      <c r="F73" s="516"/>
      <c r="G73" s="516"/>
      <c r="H73" s="516"/>
      <c r="I73" s="516"/>
      <c r="J73" s="516"/>
      <c r="K73" s="516"/>
      <c r="L73" s="516"/>
      <c r="M73" s="516"/>
      <c r="N73" s="516"/>
      <c r="O73" s="516"/>
      <c r="P73" s="516"/>
      <c r="Q73" s="517"/>
      <c r="R73" s="521" t="s">
        <v>214</v>
      </c>
      <c r="S73" s="521"/>
      <c r="T73" s="521"/>
      <c r="U73" s="521"/>
      <c r="V73" s="461" t="s">
        <v>215</v>
      </c>
      <c r="W73" s="462"/>
      <c r="X73" s="462"/>
      <c r="Y73" s="463"/>
      <c r="Z73" s="461" t="s">
        <v>216</v>
      </c>
      <c r="AA73" s="462"/>
      <c r="AB73" s="463"/>
      <c r="AC73" s="461" t="s">
        <v>217</v>
      </c>
      <c r="AD73" s="462"/>
      <c r="AE73" s="462"/>
      <c r="AF73" s="637"/>
      <c r="AH73" s="11"/>
      <c r="AI73" s="5"/>
      <c r="AJ73" s="5"/>
      <c r="AK73" s="5"/>
      <c r="AL73" s="5"/>
      <c r="AM73" s="5"/>
      <c r="AN73" s="5"/>
      <c r="AO73" s="5"/>
      <c r="AP73" s="5"/>
      <c r="AQ73" s="5"/>
      <c r="AR73" s="5"/>
      <c r="AS73" s="5"/>
      <c r="AT73" s="5"/>
      <c r="CA73" s="218" t="s">
        <v>84</v>
      </c>
    </row>
    <row r="74" spans="2:79" ht="24.95" hidden="1" customHeight="1" x14ac:dyDescent="0.3">
      <c r="B74" s="518"/>
      <c r="C74" s="519"/>
      <c r="D74" s="519"/>
      <c r="E74" s="519"/>
      <c r="F74" s="519"/>
      <c r="G74" s="519"/>
      <c r="H74" s="519"/>
      <c r="I74" s="519"/>
      <c r="J74" s="519"/>
      <c r="K74" s="519"/>
      <c r="L74" s="519"/>
      <c r="M74" s="519"/>
      <c r="N74" s="519"/>
      <c r="O74" s="519"/>
      <c r="P74" s="519"/>
      <c r="Q74" s="520"/>
      <c r="R74" s="521"/>
      <c r="S74" s="521"/>
      <c r="T74" s="521"/>
      <c r="U74" s="521"/>
      <c r="V74" s="464"/>
      <c r="W74" s="465"/>
      <c r="X74" s="465"/>
      <c r="Y74" s="466"/>
      <c r="Z74" s="464"/>
      <c r="AA74" s="465"/>
      <c r="AB74" s="466"/>
      <c r="AC74" s="464"/>
      <c r="AD74" s="465"/>
      <c r="AE74" s="465"/>
      <c r="AF74" s="638"/>
      <c r="AH74" s="11"/>
      <c r="AI74" s="5"/>
      <c r="AJ74" s="5"/>
      <c r="AK74" s="5"/>
      <c r="AL74" s="5"/>
      <c r="AM74" s="5"/>
      <c r="AN74" s="5"/>
      <c r="AO74" s="5"/>
      <c r="AP74" s="5"/>
      <c r="AQ74" s="5"/>
      <c r="AR74" s="5"/>
      <c r="AS74" s="5"/>
      <c r="AT74" s="5"/>
      <c r="CA74" s="218" t="s">
        <v>84</v>
      </c>
    </row>
    <row r="75" spans="2:79" ht="14.1" hidden="1" customHeight="1" x14ac:dyDescent="0.3">
      <c r="B75" s="471" t="s">
        <v>218</v>
      </c>
      <c r="C75" s="472"/>
      <c r="D75" s="472"/>
      <c r="E75" s="472"/>
      <c r="F75" s="472"/>
      <c r="G75" s="472" t="s">
        <v>219</v>
      </c>
      <c r="H75" s="472"/>
      <c r="I75" s="472"/>
      <c r="J75" s="472"/>
      <c r="K75" s="472"/>
      <c r="L75" s="472"/>
      <c r="M75" s="472"/>
      <c r="N75" s="472"/>
      <c r="O75" s="472"/>
      <c r="P75" s="472"/>
      <c r="Q75" s="472"/>
      <c r="R75" s="476" t="s">
        <v>220</v>
      </c>
      <c r="S75" s="476"/>
      <c r="T75" s="476"/>
      <c r="U75" s="476"/>
      <c r="V75" s="475">
        <f>IF(R75=Menus!A228,Menus!B228,IF(R75=Menus!A229,Menus!B229,IF(R75=Menus!A230,Menus!B230,IF(R75=Menus!A231,Menus!B231,))))</f>
        <v>0</v>
      </c>
      <c r="W75" s="475"/>
      <c r="X75" s="475"/>
      <c r="Y75" s="475"/>
      <c r="Z75" s="502">
        <f>AB55</f>
        <v>55</v>
      </c>
      <c r="AA75" s="502"/>
      <c r="AB75" s="502"/>
      <c r="AC75" s="498">
        <f>+Z75*V75</f>
        <v>0</v>
      </c>
      <c r="AD75" s="498"/>
      <c r="AE75" s="498"/>
      <c r="AF75" s="499"/>
      <c r="AH75" s="377" t="s">
        <v>283</v>
      </c>
      <c r="AI75" s="377"/>
      <c r="AJ75" s="377"/>
      <c r="AK75" s="377"/>
      <c r="AL75" s="377"/>
      <c r="AM75" s="377"/>
      <c r="AN75" s="377"/>
      <c r="AO75" s="377"/>
      <c r="AP75" s="377"/>
      <c r="AQ75" s="377"/>
      <c r="AR75" s="377"/>
      <c r="AS75" s="377"/>
      <c r="AT75" s="377"/>
      <c r="AU75" s="377"/>
      <c r="AV75" s="377"/>
      <c r="AW75" s="377"/>
      <c r="AX75" s="377"/>
      <c r="CA75" s="218" t="s">
        <v>84</v>
      </c>
    </row>
    <row r="76" spans="2:79" ht="14.1" hidden="1" customHeight="1" x14ac:dyDescent="0.3">
      <c r="B76" s="471" t="s">
        <v>221</v>
      </c>
      <c r="C76" s="472"/>
      <c r="D76" s="472"/>
      <c r="E76" s="472"/>
      <c r="F76" s="472"/>
      <c r="G76" s="472" t="s">
        <v>222</v>
      </c>
      <c r="H76" s="472"/>
      <c r="I76" s="472"/>
      <c r="J76" s="472"/>
      <c r="K76" s="472"/>
      <c r="L76" s="472"/>
      <c r="M76" s="472"/>
      <c r="N76" s="472"/>
      <c r="O76" s="472"/>
      <c r="P76" s="472"/>
      <c r="Q76" s="472"/>
      <c r="R76" s="501" t="s">
        <v>223</v>
      </c>
      <c r="S76" s="501"/>
      <c r="T76" s="501"/>
      <c r="U76" s="501"/>
      <c r="V76" s="475">
        <f>IF(R76=Menus!A234,Menus!B234,IF(R76=Menus!A235,Menus!B235,IF(R76=Menus!A236,Menus!B236,)))</f>
        <v>0</v>
      </c>
      <c r="W76" s="475"/>
      <c r="X76" s="475"/>
      <c r="Y76" s="475"/>
      <c r="Z76" s="502">
        <f>AB55</f>
        <v>55</v>
      </c>
      <c r="AA76" s="502"/>
      <c r="AB76" s="502"/>
      <c r="AC76" s="498">
        <f>+Z76*V76</f>
        <v>0</v>
      </c>
      <c r="AD76" s="498"/>
      <c r="AE76" s="498"/>
      <c r="AF76" s="499"/>
      <c r="AH76" s="377"/>
      <c r="AI76" s="377"/>
      <c r="AJ76" s="377"/>
      <c r="AK76" s="377"/>
      <c r="AL76" s="377"/>
      <c r="AM76" s="377"/>
      <c r="AN76" s="377"/>
      <c r="AO76" s="377"/>
      <c r="AP76" s="377"/>
      <c r="AQ76" s="377"/>
      <c r="AR76" s="377"/>
      <c r="AS76" s="377"/>
      <c r="AT76" s="377"/>
      <c r="AU76" s="377"/>
      <c r="AV76" s="377"/>
      <c r="AW76" s="377"/>
      <c r="AX76" s="377"/>
      <c r="CA76" s="218" t="s">
        <v>84</v>
      </c>
    </row>
    <row r="77" spans="2:79" ht="14.1" hidden="1" customHeight="1" x14ac:dyDescent="0.3">
      <c r="B77" s="471" t="s">
        <v>224</v>
      </c>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150"/>
      <c r="AA77" s="150"/>
      <c r="AB77" s="151"/>
      <c r="AC77" s="498">
        <f>SUM(AC75:AD76)</f>
        <v>0</v>
      </c>
      <c r="AD77" s="498"/>
      <c r="AE77" s="498"/>
      <c r="AF77" s="499"/>
      <c r="AH77" s="11"/>
      <c r="AI77" s="5"/>
      <c r="AJ77" s="5"/>
      <c r="AK77" s="5"/>
      <c r="AL77" s="5"/>
      <c r="AM77" s="5"/>
      <c r="AN77" s="5"/>
      <c r="AO77" s="5"/>
      <c r="AP77" s="5"/>
      <c r="AQ77" s="5"/>
      <c r="AR77" s="5"/>
      <c r="AS77" s="5"/>
      <c r="AT77" s="5"/>
      <c r="CA77" s="218" t="s">
        <v>84</v>
      </c>
    </row>
    <row r="78" spans="2:79" ht="6.75" hidden="1" customHeight="1" x14ac:dyDescent="0.3">
      <c r="B78" s="161"/>
      <c r="C78" s="184"/>
      <c r="D78" s="184"/>
      <c r="E78" s="184"/>
      <c r="F78" s="112"/>
      <c r="G78" s="112"/>
      <c r="H78" s="112"/>
      <c r="I78" s="112"/>
      <c r="J78" s="112"/>
      <c r="K78" s="112"/>
      <c r="L78" s="112"/>
      <c r="M78" s="185"/>
      <c r="N78" s="185"/>
      <c r="O78" s="185"/>
      <c r="P78" s="184"/>
      <c r="Q78" s="185"/>
      <c r="R78" s="185"/>
      <c r="S78" s="185"/>
      <c r="T78" s="185"/>
      <c r="U78" s="185"/>
      <c r="V78" s="186"/>
      <c r="W78" s="186"/>
      <c r="X78" s="184"/>
      <c r="Y78" s="184"/>
      <c r="Z78" s="184"/>
      <c r="AA78" s="184"/>
      <c r="AB78" s="184"/>
      <c r="AC78" s="184"/>
      <c r="AD78" s="184"/>
      <c r="AE78" s="184"/>
      <c r="AF78" s="187"/>
      <c r="AH78" s="5"/>
      <c r="AI78" s="5"/>
      <c r="AJ78" s="5"/>
      <c r="AK78" s="5"/>
      <c r="AL78" s="5"/>
      <c r="AM78" s="5"/>
      <c r="AN78" s="5"/>
      <c r="AO78" s="5"/>
      <c r="AP78" s="5"/>
      <c r="AQ78" s="5"/>
      <c r="AR78" s="5"/>
      <c r="AS78" s="5"/>
      <c r="AT78" s="5"/>
      <c r="CA78" s="218" t="s">
        <v>84</v>
      </c>
    </row>
    <row r="79" spans="2:79" ht="11.25" hidden="1" customHeight="1" x14ac:dyDescent="0.3">
      <c r="B79" s="161"/>
      <c r="C79" s="508" t="s">
        <v>225</v>
      </c>
      <c r="D79" s="508"/>
      <c r="E79" s="508"/>
      <c r="F79" s="508"/>
      <c r="G79" s="508"/>
      <c r="H79" s="508"/>
      <c r="I79" s="508"/>
      <c r="J79" s="508"/>
      <c r="K79" s="508"/>
      <c r="L79" s="508"/>
      <c r="M79" s="508"/>
      <c r="N79" s="508"/>
      <c r="O79" s="508"/>
      <c r="P79" s="508"/>
      <c r="Q79" s="508"/>
      <c r="R79" s="508"/>
      <c r="S79" s="508"/>
      <c r="T79" s="508"/>
      <c r="U79" s="508"/>
      <c r="V79" s="508"/>
      <c r="W79" s="508"/>
      <c r="X79" s="508"/>
      <c r="Y79" s="508"/>
      <c r="Z79" s="508"/>
      <c r="AA79" s="508"/>
      <c r="AB79" s="508"/>
      <c r="AC79" s="508"/>
      <c r="AD79" s="508"/>
      <c r="AE79" s="508"/>
      <c r="AF79" s="187"/>
      <c r="AH79" s="5"/>
      <c r="AI79" s="5"/>
      <c r="AJ79" s="5"/>
      <c r="AK79" s="5"/>
      <c r="AL79" s="5"/>
      <c r="AM79" s="5"/>
      <c r="AN79" s="5"/>
      <c r="AO79" s="5"/>
      <c r="AP79" s="5"/>
      <c r="AQ79" s="5"/>
      <c r="AR79" s="5"/>
      <c r="AS79" s="5"/>
      <c r="AT79" s="5"/>
      <c r="CA79" s="218" t="s">
        <v>84</v>
      </c>
    </row>
    <row r="80" spans="2:79" ht="11.25" hidden="1" customHeight="1" x14ac:dyDescent="0.3">
      <c r="B80" s="161"/>
      <c r="C80" s="474" t="s">
        <v>226</v>
      </c>
      <c r="D80" s="474"/>
      <c r="E80" s="474"/>
      <c r="F80" s="474"/>
      <c r="G80" s="474"/>
      <c r="H80" s="474"/>
      <c r="I80" s="474"/>
      <c r="J80" s="474"/>
      <c r="K80" s="474"/>
      <c r="L80" s="474"/>
      <c r="M80" s="474"/>
      <c r="N80" s="474"/>
      <c r="O80" s="474"/>
      <c r="P80" s="474"/>
      <c r="Q80" s="242"/>
      <c r="R80" s="242"/>
      <c r="S80" s="474" t="s">
        <v>227</v>
      </c>
      <c r="T80" s="474"/>
      <c r="U80" s="474"/>
      <c r="V80" s="474"/>
      <c r="W80" s="474"/>
      <c r="X80" s="474"/>
      <c r="Y80" s="474"/>
      <c r="Z80" s="474"/>
      <c r="AA80" s="474"/>
      <c r="AB80" s="474"/>
      <c r="AC80" s="474"/>
      <c r="AD80" s="474"/>
      <c r="AE80" s="474"/>
      <c r="AF80" s="187"/>
      <c r="AH80" s="5"/>
      <c r="AI80" s="5"/>
      <c r="AJ80" s="5"/>
      <c r="AK80" s="5"/>
      <c r="AL80" s="5"/>
      <c r="AM80" s="5"/>
      <c r="AN80" s="5"/>
      <c r="AO80" s="5"/>
      <c r="AP80" s="5"/>
      <c r="AQ80" s="5"/>
      <c r="AR80" s="5"/>
      <c r="AS80" s="5"/>
      <c r="AT80" s="5"/>
      <c r="CA80" s="218" t="s">
        <v>84</v>
      </c>
    </row>
    <row r="81" spans="2:79" ht="11.25" hidden="1" customHeight="1" x14ac:dyDescent="0.3">
      <c r="B81" s="161"/>
      <c r="C81" s="474" t="s">
        <v>228</v>
      </c>
      <c r="D81" s="474"/>
      <c r="E81" s="474"/>
      <c r="F81" s="474"/>
      <c r="G81" s="474"/>
      <c r="H81" s="474"/>
      <c r="I81" s="474"/>
      <c r="J81" s="474"/>
      <c r="K81" s="474"/>
      <c r="L81" s="474"/>
      <c r="M81" s="473">
        <v>1</v>
      </c>
      <c r="N81" s="473"/>
      <c r="O81" s="473"/>
      <c r="P81" s="473"/>
      <c r="Q81" s="242"/>
      <c r="R81" s="242"/>
      <c r="S81" s="69" t="s">
        <v>229</v>
      </c>
      <c r="T81" s="69"/>
      <c r="U81" s="69"/>
      <c r="V81" s="69"/>
      <c r="W81" s="69"/>
      <c r="X81" s="69"/>
      <c r="Y81" s="69"/>
      <c r="Z81" s="69"/>
      <c r="AA81" s="69"/>
      <c r="AB81" s="473">
        <v>0</v>
      </c>
      <c r="AC81" s="473"/>
      <c r="AD81" s="473"/>
      <c r="AE81" s="473"/>
      <c r="AF81" s="187"/>
      <c r="AH81" s="276"/>
      <c r="AI81" s="276"/>
      <c r="AJ81" s="276"/>
      <c r="AK81" s="276"/>
      <c r="AL81" s="276"/>
      <c r="AM81" s="276"/>
      <c r="AN81" s="276"/>
      <c r="AO81" s="276"/>
      <c r="AP81" s="276"/>
      <c r="AQ81" s="276"/>
      <c r="AR81" s="282"/>
      <c r="AS81" s="277"/>
      <c r="AT81" s="277"/>
      <c r="AU81" s="277"/>
      <c r="AV81" s="278"/>
      <c r="AW81" s="278"/>
      <c r="AX81" s="276"/>
      <c r="AY81" s="276"/>
      <c r="AZ81" s="276"/>
      <c r="BA81" s="276"/>
      <c r="CA81" s="218" t="s">
        <v>84</v>
      </c>
    </row>
    <row r="82" spans="2:79" ht="11.25" hidden="1" customHeight="1" x14ac:dyDescent="0.3">
      <c r="B82" s="161"/>
      <c r="C82" s="474" t="s">
        <v>230</v>
      </c>
      <c r="D82" s="474"/>
      <c r="E82" s="474"/>
      <c r="F82" s="474"/>
      <c r="G82" s="474"/>
      <c r="H82" s="474"/>
      <c r="I82" s="474"/>
      <c r="J82" s="474"/>
      <c r="K82" s="474"/>
      <c r="L82" s="474"/>
      <c r="M82" s="473">
        <v>0.75</v>
      </c>
      <c r="N82" s="473"/>
      <c r="O82" s="473"/>
      <c r="P82" s="473"/>
      <c r="Q82" s="242"/>
      <c r="R82" s="242"/>
      <c r="S82" s="69" t="s">
        <v>231</v>
      </c>
      <c r="T82" s="69"/>
      <c r="U82" s="69"/>
      <c r="V82" s="69"/>
      <c r="W82" s="69"/>
      <c r="X82" s="69"/>
      <c r="Y82" s="69"/>
      <c r="Z82" s="69"/>
      <c r="AA82" s="69"/>
      <c r="AB82" s="473">
        <v>0.5</v>
      </c>
      <c r="AC82" s="473"/>
      <c r="AD82" s="473"/>
      <c r="AE82" s="473"/>
      <c r="AF82" s="187"/>
      <c r="AH82" s="276"/>
      <c r="AI82" s="276"/>
      <c r="AJ82" s="276"/>
      <c r="AK82" s="276"/>
      <c r="AL82" s="276"/>
      <c r="AM82" s="276"/>
      <c r="AN82" s="276"/>
      <c r="AO82" s="276"/>
      <c r="AP82" s="276"/>
      <c r="AQ82" s="276"/>
      <c r="AR82" s="277"/>
      <c r="AS82" s="277"/>
      <c r="AT82" s="277"/>
      <c r="AU82" s="277"/>
      <c r="AV82" s="278"/>
      <c r="AW82" s="278"/>
      <c r="AX82" s="276"/>
      <c r="AY82" s="276"/>
      <c r="AZ82" s="276"/>
      <c r="BA82" s="276"/>
      <c r="CA82" s="218" t="s">
        <v>84</v>
      </c>
    </row>
    <row r="83" spans="2:79" ht="11.25" hidden="1" customHeight="1" x14ac:dyDescent="0.3">
      <c r="B83" s="161"/>
      <c r="C83" s="474" t="s">
        <v>232</v>
      </c>
      <c r="D83" s="474"/>
      <c r="E83" s="474"/>
      <c r="F83" s="474"/>
      <c r="G83" s="474"/>
      <c r="H83" s="474"/>
      <c r="I83" s="474"/>
      <c r="J83" s="474"/>
      <c r="K83" s="474"/>
      <c r="L83" s="474"/>
      <c r="M83" s="473">
        <v>0.5</v>
      </c>
      <c r="N83" s="473"/>
      <c r="O83" s="473"/>
      <c r="P83" s="473"/>
      <c r="Q83" s="242"/>
      <c r="R83" s="242"/>
      <c r="S83" s="69" t="s">
        <v>233</v>
      </c>
      <c r="T83" s="69"/>
      <c r="U83" s="69"/>
      <c r="V83" s="69"/>
      <c r="W83" s="69"/>
      <c r="X83" s="69"/>
      <c r="Y83" s="69"/>
      <c r="Z83" s="69"/>
      <c r="AA83" s="69"/>
      <c r="AB83" s="473">
        <v>1</v>
      </c>
      <c r="AC83" s="473"/>
      <c r="AD83" s="473"/>
      <c r="AE83" s="473"/>
      <c r="AF83" s="187"/>
      <c r="AH83" s="276"/>
      <c r="AI83" s="276"/>
      <c r="AJ83" s="276"/>
      <c r="AK83" s="276"/>
      <c r="AL83" s="276"/>
      <c r="AM83" s="276"/>
      <c r="AN83" s="276"/>
      <c r="AO83" s="276"/>
      <c r="AP83" s="276"/>
      <c r="AQ83" s="276"/>
      <c r="AR83" s="277"/>
      <c r="AS83" s="277"/>
      <c r="AT83" s="277"/>
      <c r="AU83" s="277"/>
      <c r="AV83" s="278"/>
      <c r="AW83" s="278"/>
      <c r="AX83" s="276"/>
      <c r="AY83" s="276"/>
      <c r="AZ83" s="276"/>
      <c r="BA83" s="276"/>
      <c r="CA83" s="218" t="s">
        <v>84</v>
      </c>
    </row>
    <row r="84" spans="2:79" ht="11.25" hidden="1" customHeight="1" x14ac:dyDescent="0.3">
      <c r="B84" s="161"/>
      <c r="C84" s="474" t="s">
        <v>234</v>
      </c>
      <c r="D84" s="474"/>
      <c r="E84" s="474"/>
      <c r="F84" s="474"/>
      <c r="G84" s="474"/>
      <c r="H84" s="474"/>
      <c r="I84" s="474"/>
      <c r="J84" s="474"/>
      <c r="K84" s="474"/>
      <c r="L84" s="474"/>
      <c r="M84" s="473">
        <v>0</v>
      </c>
      <c r="N84" s="473"/>
      <c r="O84" s="473"/>
      <c r="P84" s="473"/>
      <c r="Q84" s="242"/>
      <c r="R84" s="242"/>
      <c r="S84" s="242"/>
      <c r="T84" s="242"/>
      <c r="U84" s="242"/>
      <c r="V84" s="188"/>
      <c r="W84" s="188"/>
      <c r="X84" s="189"/>
      <c r="Y84" s="189"/>
      <c r="Z84" s="189"/>
      <c r="AA84" s="189"/>
      <c r="AB84" s="189"/>
      <c r="AC84" s="189"/>
      <c r="AD84" s="189"/>
      <c r="AE84" s="189"/>
      <c r="AF84" s="187"/>
      <c r="AH84" s="276"/>
      <c r="AI84" s="276"/>
      <c r="AJ84" s="276"/>
      <c r="AK84" s="276"/>
      <c r="AL84" s="276"/>
      <c r="AM84" s="276"/>
      <c r="AN84" s="276"/>
      <c r="AO84" s="276"/>
      <c r="AP84" s="276"/>
      <c r="AQ84" s="276"/>
      <c r="AR84" s="277"/>
      <c r="AS84" s="277"/>
      <c r="AT84" s="277"/>
      <c r="AU84" s="277"/>
      <c r="AV84" s="278"/>
      <c r="AW84" s="278"/>
      <c r="AX84" s="279"/>
      <c r="AY84" s="278"/>
      <c r="AZ84" s="278"/>
      <c r="BA84" s="278"/>
      <c r="CA84" s="218" t="s">
        <v>84</v>
      </c>
    </row>
    <row r="85" spans="2:79" ht="3" hidden="1" customHeight="1" x14ac:dyDescent="0.3">
      <c r="B85" s="161"/>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187"/>
      <c r="AH85" s="276"/>
      <c r="AI85" s="276"/>
      <c r="AJ85" s="276"/>
      <c r="AK85" s="276"/>
      <c r="AL85" s="276"/>
      <c r="AM85" s="276"/>
      <c r="AN85" s="276"/>
      <c r="AO85" s="276"/>
      <c r="AP85" s="276"/>
      <c r="AQ85" s="276"/>
      <c r="AR85" s="277"/>
      <c r="AS85" s="277"/>
      <c r="AT85" s="277"/>
      <c r="AU85" s="277"/>
      <c r="AV85" s="278"/>
      <c r="AW85" s="278"/>
      <c r="AX85" s="279"/>
      <c r="AY85" s="278"/>
      <c r="AZ85" s="278"/>
      <c r="BA85" s="280"/>
      <c r="BB85" s="276"/>
      <c r="BC85" s="276"/>
      <c r="BD85" s="276"/>
      <c r="BE85" s="276"/>
      <c r="BF85" s="276"/>
      <c r="BG85" s="651"/>
      <c r="BH85" s="651"/>
      <c r="BI85" s="651"/>
      <c r="BJ85" s="651"/>
      <c r="BK85" s="83"/>
      <c r="BL85" s="83"/>
      <c r="BM85" s="83"/>
      <c r="BN85" s="83"/>
      <c r="BO85" s="83"/>
      <c r="BP85" s="83"/>
      <c r="BQ85" s="83"/>
      <c r="BR85" s="83"/>
      <c r="BS85" s="83"/>
      <c r="BT85" s="83"/>
      <c r="BU85" s="83"/>
      <c r="BV85" s="83"/>
      <c r="BW85" s="83"/>
      <c r="BX85" s="83"/>
      <c r="BY85" s="83"/>
      <c r="CA85" s="218" t="s">
        <v>84</v>
      </c>
    </row>
    <row r="86" spans="2:79" ht="3" hidden="1" customHeight="1" x14ac:dyDescent="0.3">
      <c r="B86" s="161"/>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187"/>
      <c r="BB86" s="276"/>
      <c r="BC86" s="276"/>
      <c r="BD86" s="276"/>
      <c r="BE86" s="276"/>
      <c r="BF86" s="276"/>
      <c r="BG86" s="651"/>
      <c r="BH86" s="651"/>
      <c r="BI86" s="651"/>
      <c r="BJ86" s="651"/>
      <c r="BK86" s="83"/>
      <c r="BL86" s="83"/>
      <c r="BM86" s="83"/>
      <c r="BN86" s="83"/>
      <c r="BO86" s="83"/>
      <c r="BP86" s="83"/>
      <c r="BQ86" s="83"/>
      <c r="BR86" s="83"/>
      <c r="BS86" s="83"/>
      <c r="BT86" s="83"/>
      <c r="BU86" s="83"/>
      <c r="BV86" s="83"/>
      <c r="BW86" s="83"/>
      <c r="BX86" s="83"/>
      <c r="BY86" s="83"/>
      <c r="CA86" s="218" t="s">
        <v>84</v>
      </c>
    </row>
    <row r="87" spans="2:79" ht="3" hidden="1" customHeight="1" x14ac:dyDescent="0.3">
      <c r="B87" s="161"/>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187"/>
      <c r="BB87" s="276"/>
      <c r="BC87" s="276"/>
      <c r="BD87" s="276"/>
      <c r="BE87" s="276"/>
      <c r="BF87" s="276"/>
      <c r="BG87" s="651"/>
      <c r="BH87" s="651"/>
      <c r="BI87" s="651"/>
      <c r="BJ87" s="651"/>
      <c r="BK87" s="83"/>
      <c r="BL87" s="83"/>
      <c r="BM87" s="83"/>
      <c r="BN87" s="83"/>
      <c r="BO87" s="83"/>
      <c r="BP87" s="83"/>
      <c r="BQ87" s="83"/>
      <c r="BR87" s="83"/>
      <c r="BS87" s="83"/>
      <c r="BT87" s="83"/>
      <c r="BU87" s="83"/>
      <c r="BV87" s="83"/>
      <c r="BW87" s="83"/>
      <c r="BX87" s="83"/>
      <c r="BY87" s="83"/>
      <c r="CA87" s="218" t="s">
        <v>84</v>
      </c>
    </row>
    <row r="88" spans="2:79" ht="3" hidden="1" customHeight="1" x14ac:dyDescent="0.3">
      <c r="B88" s="161"/>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187"/>
      <c r="BB88" s="280"/>
      <c r="BC88" s="281"/>
      <c r="BD88" s="281"/>
      <c r="BE88" s="281"/>
      <c r="BF88" s="281"/>
      <c r="BG88" s="281"/>
      <c r="BH88" s="281"/>
      <c r="BI88" s="281"/>
      <c r="BJ88" s="281"/>
      <c r="BK88" s="83"/>
      <c r="BL88" s="83"/>
      <c r="BM88" s="83"/>
      <c r="BN88" s="83"/>
      <c r="BO88" s="83"/>
      <c r="BP88" s="83"/>
      <c r="BQ88" s="83"/>
      <c r="BR88" s="83"/>
      <c r="BS88" s="83"/>
      <c r="BT88" s="83"/>
      <c r="BU88" s="83"/>
      <c r="BV88" s="83"/>
      <c r="BW88" s="83"/>
      <c r="BX88" s="83"/>
      <c r="BY88" s="83"/>
      <c r="CA88" s="218" t="s">
        <v>84</v>
      </c>
    </row>
    <row r="89" spans="2:79" ht="3" hidden="1" customHeight="1" x14ac:dyDescent="0.3">
      <c r="B89" s="161"/>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187"/>
      <c r="BB89" s="280"/>
      <c r="BC89" s="281"/>
      <c r="BD89" s="281"/>
      <c r="BE89" s="281"/>
      <c r="BF89" s="281"/>
      <c r="BG89" s="281"/>
      <c r="BH89" s="281"/>
      <c r="BI89" s="281"/>
      <c r="BJ89" s="281"/>
      <c r="BK89" s="83"/>
      <c r="BL89" s="83"/>
      <c r="BM89" s="83"/>
      <c r="BN89" s="83"/>
      <c r="BO89" s="83"/>
      <c r="BP89" s="83"/>
      <c r="BQ89" s="83"/>
      <c r="BR89" s="83"/>
      <c r="BS89" s="83"/>
      <c r="BT89" s="83"/>
      <c r="BU89" s="83"/>
      <c r="BV89" s="83"/>
      <c r="BW89" s="83"/>
      <c r="BX89" s="83"/>
      <c r="BY89" s="83"/>
      <c r="CA89" s="218" t="s">
        <v>84</v>
      </c>
    </row>
    <row r="90" spans="2:79" ht="3" hidden="1" customHeight="1" x14ac:dyDescent="0.3">
      <c r="B90" s="161"/>
      <c r="C90" s="184"/>
      <c r="D90" s="184"/>
      <c r="E90" s="184"/>
      <c r="F90" s="112"/>
      <c r="G90" s="112"/>
      <c r="H90" s="112"/>
      <c r="I90" s="112"/>
      <c r="J90" s="112"/>
      <c r="K90" s="112"/>
      <c r="L90" s="112"/>
      <c r="M90" s="185"/>
      <c r="N90" s="185"/>
      <c r="O90" s="185"/>
      <c r="P90" s="184"/>
      <c r="Q90" s="185"/>
      <c r="R90" s="185"/>
      <c r="S90" s="185"/>
      <c r="T90" s="185"/>
      <c r="U90" s="185"/>
      <c r="V90" s="186"/>
      <c r="W90" s="186"/>
      <c r="X90" s="184"/>
      <c r="Y90" s="184"/>
      <c r="Z90" s="184"/>
      <c r="AA90" s="184"/>
      <c r="AB90" s="184"/>
      <c r="AC90" s="184"/>
      <c r="AD90" s="184"/>
      <c r="AE90" s="184"/>
      <c r="AF90" s="187"/>
      <c r="AH90" s="5"/>
      <c r="AI90" s="5"/>
      <c r="AJ90" s="5"/>
      <c r="AK90" s="5"/>
      <c r="AL90" s="5"/>
      <c r="AM90" s="5"/>
      <c r="AN90" s="5"/>
      <c r="AO90" s="5"/>
      <c r="AP90" s="5"/>
      <c r="AQ90" s="5"/>
      <c r="AR90" s="5"/>
      <c r="AS90" s="5"/>
      <c r="AT90" s="5"/>
      <c r="CA90" s="218" t="s">
        <v>84</v>
      </c>
    </row>
    <row r="91" spans="2:79" ht="19.5" hidden="1" customHeight="1" x14ac:dyDescent="0.3">
      <c r="B91" s="655" t="s">
        <v>240</v>
      </c>
      <c r="C91" s="656"/>
      <c r="D91" s="656"/>
      <c r="E91" s="656"/>
      <c r="F91" s="656"/>
      <c r="G91" s="656"/>
      <c r="H91" s="656"/>
      <c r="I91" s="656"/>
      <c r="J91" s="656"/>
      <c r="K91" s="656"/>
      <c r="L91" s="656"/>
      <c r="M91" s="656"/>
      <c r="N91" s="656"/>
      <c r="O91" s="656"/>
      <c r="P91" s="656"/>
      <c r="Q91" s="656"/>
      <c r="R91" s="657" t="s">
        <v>241</v>
      </c>
      <c r="S91" s="657"/>
      <c r="T91" s="657"/>
      <c r="U91" s="657"/>
      <c r="V91" s="658" t="s">
        <v>215</v>
      </c>
      <c r="W91" s="659"/>
      <c r="X91" s="659"/>
      <c r="Y91" s="660"/>
      <c r="Z91" s="658" t="s">
        <v>216</v>
      </c>
      <c r="AA91" s="659"/>
      <c r="AB91" s="660"/>
      <c r="AC91" s="658" t="s">
        <v>217</v>
      </c>
      <c r="AD91" s="659"/>
      <c r="AE91" s="659"/>
      <c r="AF91" s="664"/>
      <c r="AH91" s="5"/>
      <c r="AI91" s="5"/>
      <c r="AJ91" s="5"/>
      <c r="AK91" s="5"/>
      <c r="AL91" s="5"/>
      <c r="AM91" s="5"/>
      <c r="AN91" s="5"/>
      <c r="AO91" s="5"/>
      <c r="AP91" s="5"/>
      <c r="AQ91" s="5"/>
      <c r="AR91" s="5"/>
      <c r="AS91" s="5"/>
      <c r="AT91" s="5"/>
      <c r="CA91" s="218" t="s">
        <v>84</v>
      </c>
    </row>
    <row r="92" spans="2:79" ht="24.95" hidden="1" customHeight="1" x14ac:dyDescent="0.3">
      <c r="B92" s="666" t="s">
        <v>242</v>
      </c>
      <c r="C92" s="667"/>
      <c r="D92" s="667"/>
      <c r="E92" s="667"/>
      <c r="F92" s="667"/>
      <c r="G92" s="667"/>
      <c r="H92" s="667"/>
      <c r="I92" s="667"/>
      <c r="J92" s="667"/>
      <c r="K92" s="667"/>
      <c r="L92" s="667"/>
      <c r="M92" s="667"/>
      <c r="N92" s="667"/>
      <c r="O92" s="667"/>
      <c r="P92" s="667"/>
      <c r="Q92" s="668"/>
      <c r="R92" s="657"/>
      <c r="S92" s="657"/>
      <c r="T92" s="657"/>
      <c r="U92" s="657"/>
      <c r="V92" s="661"/>
      <c r="W92" s="662"/>
      <c r="X92" s="662"/>
      <c r="Y92" s="663"/>
      <c r="Z92" s="661"/>
      <c r="AA92" s="662"/>
      <c r="AB92" s="663"/>
      <c r="AC92" s="661"/>
      <c r="AD92" s="662"/>
      <c r="AE92" s="662"/>
      <c r="AF92" s="665"/>
      <c r="AH92" s="5"/>
      <c r="AI92" s="5"/>
      <c r="AJ92" s="5"/>
      <c r="AK92" s="5"/>
      <c r="AL92" s="5"/>
      <c r="AM92" s="5"/>
      <c r="AN92" s="5"/>
      <c r="AO92" s="5"/>
      <c r="AP92" s="5"/>
      <c r="AQ92" s="5"/>
      <c r="AR92" s="5"/>
      <c r="AS92" s="5"/>
      <c r="AT92" s="5"/>
      <c r="CA92" s="218" t="s">
        <v>84</v>
      </c>
    </row>
    <row r="93" spans="2:79" ht="14.45" hidden="1" x14ac:dyDescent="0.3">
      <c r="B93" s="632" t="s">
        <v>243</v>
      </c>
      <c r="C93" s="633"/>
      <c r="D93" s="633"/>
      <c r="E93" s="633"/>
      <c r="F93" s="633"/>
      <c r="G93" s="633"/>
      <c r="H93" s="633"/>
      <c r="I93" s="633"/>
      <c r="J93" s="633"/>
      <c r="K93" s="633"/>
      <c r="L93" s="633"/>
      <c r="M93" s="633"/>
      <c r="N93" s="633"/>
      <c r="O93" s="633"/>
      <c r="P93" s="633"/>
      <c r="Q93" s="633"/>
      <c r="R93" s="629"/>
      <c r="S93" s="630"/>
      <c r="T93" s="613" t="s">
        <v>241</v>
      </c>
      <c r="U93" s="472"/>
      <c r="V93" s="631">
        <v>1</v>
      </c>
      <c r="W93" s="631"/>
      <c r="X93" s="631"/>
      <c r="Y93" s="631"/>
      <c r="Z93" s="502">
        <f>IF(M55="Domestic",20,IF(M55=1,10,IF(M55=2,10,IF(M55=3,15,IF(M55=4,15,IF(M55=5,20,IF(M55=6,20)))))))</f>
        <v>20</v>
      </c>
      <c r="AA93" s="502"/>
      <c r="AB93" s="502"/>
      <c r="AC93" s="498">
        <f>+(Z93*V93)*R93</f>
        <v>0</v>
      </c>
      <c r="AD93" s="498"/>
      <c r="AE93" s="498"/>
      <c r="AF93" s="499"/>
      <c r="AH93" s="11" t="s">
        <v>1030</v>
      </c>
      <c r="AJ93" s="5"/>
      <c r="AK93" s="5"/>
      <c r="AL93" s="5"/>
      <c r="AM93" s="5"/>
      <c r="AN93" s="5"/>
      <c r="AO93" s="5"/>
      <c r="AP93" s="5"/>
      <c r="AQ93" s="5"/>
      <c r="AR93" s="5"/>
      <c r="AS93" s="5"/>
      <c r="AT93" s="5"/>
      <c r="CA93" s="218" t="s">
        <v>84</v>
      </c>
    </row>
    <row r="94" spans="2:79" ht="14.45" hidden="1" x14ac:dyDescent="0.3">
      <c r="B94" s="632" t="s">
        <v>244</v>
      </c>
      <c r="C94" s="633"/>
      <c r="D94" s="633"/>
      <c r="E94" s="633"/>
      <c r="F94" s="633"/>
      <c r="G94" s="633"/>
      <c r="H94" s="633"/>
      <c r="I94" s="633"/>
      <c r="J94" s="633"/>
      <c r="K94" s="633"/>
      <c r="L94" s="633"/>
      <c r="M94" s="633"/>
      <c r="N94" s="633"/>
      <c r="O94" s="633"/>
      <c r="P94" s="633"/>
      <c r="Q94" s="633"/>
      <c r="R94" s="629"/>
      <c r="S94" s="630"/>
      <c r="T94" s="634" t="s">
        <v>241</v>
      </c>
      <c r="U94" s="635"/>
      <c r="V94" s="636">
        <v>1</v>
      </c>
      <c r="W94" s="636"/>
      <c r="X94" s="636"/>
      <c r="Y94" s="636"/>
      <c r="Z94" s="502">
        <f>IF(M55="Domestic",20,IF(M55=1,10,IF(M55=2,10,IF(M55=3,15,IF(M55=4,15,IF(M55=5,20,IF(M55=6,20)))))))</f>
        <v>20</v>
      </c>
      <c r="AA94" s="502"/>
      <c r="AB94" s="502"/>
      <c r="AC94" s="498">
        <f>+(Z94*V94)*R94</f>
        <v>0</v>
      </c>
      <c r="AD94" s="498"/>
      <c r="AE94" s="498"/>
      <c r="AF94" s="499"/>
      <c r="AH94" s="11" t="s">
        <v>1031</v>
      </c>
      <c r="AJ94" s="5"/>
      <c r="AK94" s="5"/>
      <c r="AL94" s="5"/>
      <c r="AM94" s="5"/>
      <c r="AN94" s="5"/>
      <c r="AO94" s="5"/>
      <c r="AP94" s="5"/>
      <c r="AQ94" s="5"/>
      <c r="AR94" s="5"/>
      <c r="AS94" s="5"/>
      <c r="AT94" s="5"/>
      <c r="CA94" s="218" t="s">
        <v>84</v>
      </c>
    </row>
    <row r="95" spans="2:79" ht="14.45" hidden="1" x14ac:dyDescent="0.3">
      <c r="B95" s="632" t="s">
        <v>245</v>
      </c>
      <c r="C95" s="633"/>
      <c r="D95" s="633"/>
      <c r="E95" s="633"/>
      <c r="F95" s="633"/>
      <c r="G95" s="633"/>
      <c r="H95" s="633"/>
      <c r="I95" s="633"/>
      <c r="J95" s="633"/>
      <c r="K95" s="633"/>
      <c r="L95" s="633"/>
      <c r="M95" s="633"/>
      <c r="N95" s="633"/>
      <c r="O95" s="633"/>
      <c r="P95" s="633"/>
      <c r="Q95" s="633"/>
      <c r="R95" s="633"/>
      <c r="S95" s="633"/>
      <c r="T95" s="633"/>
      <c r="U95" s="633"/>
      <c r="V95" s="633"/>
      <c r="W95" s="633"/>
      <c r="X95" s="633"/>
      <c r="Y95" s="633"/>
      <c r="Z95" s="150"/>
      <c r="AA95" s="150"/>
      <c r="AB95" s="151"/>
      <c r="AC95" s="498">
        <f>SUM(AC93:AD94)</f>
        <v>0</v>
      </c>
      <c r="AD95" s="498"/>
      <c r="AE95" s="498"/>
      <c r="AF95" s="499"/>
      <c r="AH95" s="5"/>
      <c r="AI95" s="5"/>
      <c r="AJ95" s="5"/>
      <c r="AK95" s="5"/>
      <c r="AL95" s="5"/>
      <c r="AM95" s="5"/>
      <c r="AN95" s="5"/>
      <c r="AO95" s="5"/>
      <c r="AP95" s="5"/>
      <c r="AQ95" s="5"/>
      <c r="AR95" s="5"/>
      <c r="AS95" s="5"/>
      <c r="AT95" s="5"/>
      <c r="CA95" s="218" t="s">
        <v>84</v>
      </c>
    </row>
    <row r="96" spans="2:79" ht="6.75" hidden="1" customHeight="1" x14ac:dyDescent="0.3">
      <c r="B96" s="148"/>
      <c r="C96" s="152"/>
      <c r="D96" s="152"/>
      <c r="E96" s="152"/>
      <c r="F96" s="149"/>
      <c r="G96" s="149"/>
      <c r="H96" s="149"/>
      <c r="I96" s="149"/>
      <c r="J96" s="149"/>
      <c r="K96" s="149"/>
      <c r="L96" s="149"/>
      <c r="M96" s="153"/>
      <c r="N96" s="153"/>
      <c r="O96" s="153"/>
      <c r="P96" s="152"/>
      <c r="Q96" s="153"/>
      <c r="R96" s="153"/>
      <c r="S96" s="153"/>
      <c r="T96" s="153"/>
      <c r="U96" s="153"/>
      <c r="V96" s="154"/>
      <c r="W96" s="154"/>
      <c r="X96" s="152"/>
      <c r="Y96" s="152"/>
      <c r="Z96" s="152"/>
      <c r="AA96" s="152"/>
      <c r="AB96" s="152"/>
      <c r="AC96" s="152"/>
      <c r="AD96" s="152"/>
      <c r="AE96" s="152"/>
      <c r="AF96" s="155"/>
      <c r="AH96" s="5"/>
      <c r="AI96" s="5"/>
      <c r="AJ96" s="5"/>
      <c r="AK96" s="5"/>
      <c r="AL96" s="5"/>
      <c r="AM96" s="5"/>
      <c r="AN96" s="5"/>
      <c r="AO96" s="5"/>
      <c r="AP96" s="5"/>
      <c r="AQ96" s="5"/>
      <c r="AR96" s="5"/>
      <c r="AS96" s="5"/>
      <c r="AT96" s="5"/>
      <c r="CA96" s="218" t="s">
        <v>84</v>
      </c>
    </row>
    <row r="97" spans="2:79" ht="19.5" hidden="1" customHeight="1" x14ac:dyDescent="0.3">
      <c r="B97" s="669" t="s">
        <v>289</v>
      </c>
      <c r="C97" s="670"/>
      <c r="D97" s="670"/>
      <c r="E97" s="670"/>
      <c r="F97" s="670"/>
      <c r="G97" s="670"/>
      <c r="H97" s="670"/>
      <c r="I97" s="670"/>
      <c r="J97" s="670"/>
      <c r="K97" s="670"/>
      <c r="L97" s="670"/>
      <c r="M97" s="670"/>
      <c r="N97" s="670"/>
      <c r="O97" s="670"/>
      <c r="P97" s="670"/>
      <c r="Q97" s="670"/>
      <c r="R97" s="670"/>
      <c r="S97" s="670"/>
      <c r="T97" s="670"/>
      <c r="U97" s="670"/>
      <c r="V97" s="670"/>
      <c r="W97" s="670"/>
      <c r="X97" s="670"/>
      <c r="Y97" s="671"/>
      <c r="Z97" s="503" t="s">
        <v>1028</v>
      </c>
      <c r="AA97" s="503"/>
      <c r="AB97" s="503"/>
      <c r="AC97" s="503" t="s">
        <v>217</v>
      </c>
      <c r="AD97" s="503"/>
      <c r="AE97" s="503"/>
      <c r="AF97" s="504"/>
      <c r="AH97" s="5"/>
      <c r="AI97" s="5"/>
      <c r="AJ97" s="5"/>
      <c r="AK97" s="5"/>
      <c r="AL97" s="5"/>
      <c r="AM97" s="5"/>
      <c r="AN97" s="5"/>
      <c r="AO97" s="5"/>
      <c r="AP97" s="5"/>
      <c r="AQ97" s="5"/>
      <c r="AR97" s="5"/>
      <c r="AS97" s="5"/>
      <c r="AT97" s="5"/>
      <c r="CA97" s="218" t="s">
        <v>84</v>
      </c>
    </row>
    <row r="98" spans="2:79" ht="18" hidden="1" customHeight="1" x14ac:dyDescent="0.3">
      <c r="B98" s="505" t="s">
        <v>290</v>
      </c>
      <c r="C98" s="506"/>
      <c r="D98" s="506"/>
      <c r="E98" s="506"/>
      <c r="F98" s="506"/>
      <c r="G98" s="506"/>
      <c r="H98" s="506"/>
      <c r="I98" s="506"/>
      <c r="J98" s="506"/>
      <c r="K98" s="506"/>
      <c r="L98" s="506"/>
      <c r="M98" s="506"/>
      <c r="N98" s="506"/>
      <c r="O98" s="506"/>
      <c r="P98" s="506"/>
      <c r="Q98" s="506"/>
      <c r="R98" s="506"/>
      <c r="S98" s="506"/>
      <c r="T98" s="506"/>
      <c r="U98" s="506"/>
      <c r="V98" s="506"/>
      <c r="W98" s="506"/>
      <c r="X98" s="506"/>
      <c r="Y98" s="507"/>
      <c r="Z98" s="503"/>
      <c r="AA98" s="503"/>
      <c r="AB98" s="503"/>
      <c r="AC98" s="503"/>
      <c r="AD98" s="503"/>
      <c r="AE98" s="503"/>
      <c r="AF98" s="504"/>
      <c r="AH98" s="5"/>
      <c r="AI98" s="5"/>
      <c r="AJ98" s="5"/>
      <c r="AK98" s="5"/>
      <c r="AL98" s="5"/>
      <c r="AM98" s="5"/>
      <c r="AN98" s="5"/>
      <c r="AO98" s="5"/>
      <c r="AP98" s="5"/>
      <c r="AQ98" s="5"/>
      <c r="AR98" s="5"/>
      <c r="AS98" s="5"/>
      <c r="AT98" s="5"/>
      <c r="CA98" s="218" t="s">
        <v>84</v>
      </c>
    </row>
    <row r="99" spans="2:79" ht="27.95" hidden="1" customHeight="1" x14ac:dyDescent="0.3">
      <c r="B99" s="673" t="s">
        <v>246</v>
      </c>
      <c r="C99" s="674"/>
      <c r="D99" s="674"/>
      <c r="E99" s="675"/>
      <c r="F99" s="652" t="s">
        <v>247</v>
      </c>
      <c r="G99" s="653"/>
      <c r="H99" s="653"/>
      <c r="I99" s="654"/>
      <c r="J99" s="440" t="s">
        <v>248</v>
      </c>
      <c r="K99" s="441"/>
      <c r="L99" s="652" t="s">
        <v>249</v>
      </c>
      <c r="M99" s="653"/>
      <c r="N99" s="653"/>
      <c r="O99" s="653"/>
      <c r="P99" s="653"/>
      <c r="Q99" s="653"/>
      <c r="R99" s="653"/>
      <c r="S99" s="653"/>
      <c r="T99" s="653"/>
      <c r="U99" s="653"/>
      <c r="V99" s="653"/>
      <c r="W99" s="653"/>
      <c r="X99" s="653"/>
      <c r="Y99" s="654"/>
      <c r="Z99" s="503"/>
      <c r="AA99" s="503"/>
      <c r="AB99" s="503"/>
      <c r="AC99" s="503"/>
      <c r="AD99" s="503"/>
      <c r="AE99" s="503"/>
      <c r="AF99" s="504"/>
      <c r="AH99" s="5"/>
      <c r="AI99" s="5"/>
      <c r="AJ99" s="5"/>
      <c r="AK99" s="5"/>
      <c r="AL99" s="5"/>
      <c r="AM99" s="5"/>
      <c r="AN99" s="5"/>
      <c r="AO99" s="5"/>
      <c r="AP99" s="5"/>
      <c r="AQ99" s="5"/>
      <c r="AR99" s="5"/>
      <c r="AS99" s="5"/>
      <c r="AT99" s="5"/>
      <c r="CA99" s="218" t="s">
        <v>84</v>
      </c>
    </row>
    <row r="100" spans="2:79" ht="17.25" hidden="1" customHeight="1" x14ac:dyDescent="0.3">
      <c r="B100" s="639"/>
      <c r="C100" s="640"/>
      <c r="D100" s="640"/>
      <c r="E100" s="641"/>
      <c r="F100" s="642"/>
      <c r="G100" s="643"/>
      <c r="H100" s="643"/>
      <c r="I100" s="644"/>
      <c r="J100" s="509"/>
      <c r="K100" s="510"/>
      <c r="L100" s="511"/>
      <c r="M100" s="511"/>
      <c r="N100" s="511"/>
      <c r="O100" s="511"/>
      <c r="P100" s="511"/>
      <c r="Q100" s="511"/>
      <c r="R100" s="511"/>
      <c r="S100" s="511"/>
      <c r="T100" s="511"/>
      <c r="U100" s="511"/>
      <c r="V100" s="511"/>
      <c r="W100" s="511"/>
      <c r="X100" s="511"/>
      <c r="Y100" s="511"/>
      <c r="Z100" s="502">
        <f>AB55</f>
        <v>55</v>
      </c>
      <c r="AA100" s="502"/>
      <c r="AB100" s="502"/>
      <c r="AC100" s="502">
        <f t="shared" ref="AC100:AC106" si="0">+Z100*J100</f>
        <v>0</v>
      </c>
      <c r="AD100" s="502"/>
      <c r="AE100" s="502"/>
      <c r="AF100" s="672"/>
      <c r="AH100" s="11" t="s">
        <v>284</v>
      </c>
      <c r="AI100" s="5"/>
      <c r="AJ100" s="5"/>
      <c r="AK100" s="5"/>
      <c r="AL100" s="5"/>
      <c r="AM100" s="5"/>
      <c r="AN100" s="5"/>
      <c r="AO100" s="5"/>
      <c r="AP100" s="5"/>
      <c r="AQ100" s="5"/>
      <c r="AR100" s="5"/>
      <c r="AS100" s="5"/>
      <c r="AT100" s="5"/>
      <c r="CA100" s="218" t="s">
        <v>84</v>
      </c>
    </row>
    <row r="101" spans="2:79" ht="17.25" hidden="1" customHeight="1" x14ac:dyDescent="0.3">
      <c r="B101" s="639"/>
      <c r="C101" s="640"/>
      <c r="D101" s="640"/>
      <c r="E101" s="641"/>
      <c r="F101" s="642"/>
      <c r="G101" s="643"/>
      <c r="H101" s="643"/>
      <c r="I101" s="644"/>
      <c r="J101" s="509"/>
      <c r="K101" s="510"/>
      <c r="L101" s="511"/>
      <c r="M101" s="511"/>
      <c r="N101" s="511"/>
      <c r="O101" s="511"/>
      <c r="P101" s="511"/>
      <c r="Q101" s="511"/>
      <c r="R101" s="511"/>
      <c r="S101" s="511"/>
      <c r="T101" s="511"/>
      <c r="U101" s="511"/>
      <c r="V101" s="511"/>
      <c r="W101" s="511"/>
      <c r="X101" s="511"/>
      <c r="Y101" s="511"/>
      <c r="Z101" s="502">
        <f>AB55</f>
        <v>55</v>
      </c>
      <c r="AA101" s="502"/>
      <c r="AB101" s="502"/>
      <c r="AC101" s="502">
        <f t="shared" si="0"/>
        <v>0</v>
      </c>
      <c r="AD101" s="502"/>
      <c r="AE101" s="502"/>
      <c r="AF101" s="672"/>
      <c r="AH101" s="190" t="s">
        <v>285</v>
      </c>
      <c r="AI101" s="5"/>
      <c r="AJ101" s="5"/>
      <c r="AK101" s="5"/>
      <c r="AL101" s="5"/>
      <c r="AM101" s="5"/>
      <c r="AN101" s="5"/>
      <c r="AO101" s="5"/>
      <c r="AP101" s="5"/>
      <c r="AQ101" s="5"/>
      <c r="AR101" s="5"/>
      <c r="AS101" s="5"/>
      <c r="AT101" s="5"/>
      <c r="CA101" s="218" t="s">
        <v>84</v>
      </c>
    </row>
    <row r="102" spans="2:79" ht="17.25" hidden="1" customHeight="1" x14ac:dyDescent="0.3">
      <c r="B102" s="639"/>
      <c r="C102" s="640"/>
      <c r="D102" s="640"/>
      <c r="E102" s="641"/>
      <c r="F102" s="642"/>
      <c r="G102" s="643"/>
      <c r="H102" s="643"/>
      <c r="I102" s="644"/>
      <c r="J102" s="509"/>
      <c r="K102" s="510"/>
      <c r="L102" s="511"/>
      <c r="M102" s="511"/>
      <c r="N102" s="511"/>
      <c r="O102" s="511"/>
      <c r="P102" s="511"/>
      <c r="Q102" s="511"/>
      <c r="R102" s="511"/>
      <c r="S102" s="511"/>
      <c r="T102" s="511"/>
      <c r="U102" s="511"/>
      <c r="V102" s="511"/>
      <c r="W102" s="511"/>
      <c r="X102" s="511"/>
      <c r="Y102" s="511"/>
      <c r="Z102" s="502">
        <f>AB55</f>
        <v>55</v>
      </c>
      <c r="AA102" s="502"/>
      <c r="AB102" s="502"/>
      <c r="AC102" s="502">
        <f t="shared" si="0"/>
        <v>0</v>
      </c>
      <c r="AD102" s="502"/>
      <c r="AE102" s="502"/>
      <c r="AF102" s="672"/>
      <c r="AH102" s="378" t="s">
        <v>286</v>
      </c>
      <c r="AI102" s="378"/>
      <c r="AJ102" s="378"/>
      <c r="AK102" s="378"/>
      <c r="AL102" s="378"/>
      <c r="AM102" s="378"/>
      <c r="AN102" s="378"/>
      <c r="AO102" s="378"/>
      <c r="AP102" s="378"/>
      <c r="AQ102" s="378"/>
      <c r="AR102" s="378"/>
      <c r="AS102" s="378"/>
      <c r="AT102" s="378"/>
      <c r="AU102" s="378"/>
      <c r="AV102" s="378"/>
      <c r="AW102" s="378"/>
      <c r="AX102" s="378"/>
      <c r="CA102" s="218" t="s">
        <v>84</v>
      </c>
    </row>
    <row r="103" spans="2:79" ht="17.25" hidden="1" customHeight="1" x14ac:dyDescent="0.3">
      <c r="B103" s="639"/>
      <c r="C103" s="640"/>
      <c r="D103" s="640"/>
      <c r="E103" s="641"/>
      <c r="F103" s="642"/>
      <c r="G103" s="643"/>
      <c r="H103" s="643"/>
      <c r="I103" s="644"/>
      <c r="J103" s="509"/>
      <c r="K103" s="510"/>
      <c r="L103" s="511"/>
      <c r="M103" s="511"/>
      <c r="N103" s="511"/>
      <c r="O103" s="511"/>
      <c r="P103" s="511"/>
      <c r="Q103" s="511"/>
      <c r="R103" s="511"/>
      <c r="S103" s="511"/>
      <c r="T103" s="511"/>
      <c r="U103" s="511"/>
      <c r="V103" s="511"/>
      <c r="W103" s="511"/>
      <c r="X103" s="511"/>
      <c r="Y103" s="511"/>
      <c r="Z103" s="502">
        <f>AB55</f>
        <v>55</v>
      </c>
      <c r="AA103" s="502"/>
      <c r="AB103" s="502"/>
      <c r="AC103" s="502">
        <f t="shared" si="0"/>
        <v>0</v>
      </c>
      <c r="AD103" s="502"/>
      <c r="AE103" s="502"/>
      <c r="AF103" s="672"/>
      <c r="AH103" s="378"/>
      <c r="AI103" s="378"/>
      <c r="AJ103" s="378"/>
      <c r="AK103" s="378"/>
      <c r="AL103" s="378"/>
      <c r="AM103" s="378"/>
      <c r="AN103" s="378"/>
      <c r="AO103" s="378"/>
      <c r="AP103" s="378"/>
      <c r="AQ103" s="378"/>
      <c r="AR103" s="378"/>
      <c r="AS103" s="378"/>
      <c r="AT103" s="378"/>
      <c r="AU103" s="378"/>
      <c r="AV103" s="378"/>
      <c r="AW103" s="378"/>
      <c r="AX103" s="378"/>
      <c r="CA103" s="218" t="s">
        <v>84</v>
      </c>
    </row>
    <row r="104" spans="2:79" ht="17.25" hidden="1" customHeight="1" x14ac:dyDescent="0.3">
      <c r="B104" s="639"/>
      <c r="C104" s="640"/>
      <c r="D104" s="640"/>
      <c r="E104" s="641"/>
      <c r="F104" s="642"/>
      <c r="G104" s="643"/>
      <c r="H104" s="643"/>
      <c r="I104" s="644"/>
      <c r="J104" s="509"/>
      <c r="K104" s="510"/>
      <c r="L104" s="511"/>
      <c r="M104" s="511"/>
      <c r="N104" s="511"/>
      <c r="O104" s="511"/>
      <c r="P104" s="511"/>
      <c r="Q104" s="511"/>
      <c r="R104" s="511"/>
      <c r="S104" s="511"/>
      <c r="T104" s="511"/>
      <c r="U104" s="511"/>
      <c r="V104" s="511"/>
      <c r="W104" s="511"/>
      <c r="X104" s="511"/>
      <c r="Y104" s="511"/>
      <c r="Z104" s="502">
        <f>AB55</f>
        <v>55</v>
      </c>
      <c r="AA104" s="502"/>
      <c r="AB104" s="502"/>
      <c r="AC104" s="502">
        <f t="shared" si="0"/>
        <v>0</v>
      </c>
      <c r="AD104" s="502"/>
      <c r="AE104" s="502"/>
      <c r="AF104" s="672"/>
      <c r="AH104" s="378"/>
      <c r="AI104" s="378"/>
      <c r="AJ104" s="378"/>
      <c r="AK104" s="378"/>
      <c r="AL104" s="378"/>
      <c r="AM104" s="378"/>
      <c r="AN104" s="378"/>
      <c r="AO104" s="378"/>
      <c r="AP104" s="378"/>
      <c r="AQ104" s="378"/>
      <c r="AR104" s="378"/>
      <c r="AS104" s="378"/>
      <c r="AT104" s="378"/>
      <c r="AU104" s="378"/>
      <c r="AV104" s="378"/>
      <c r="AW104" s="378"/>
      <c r="AX104" s="378"/>
      <c r="CA104" s="218" t="s">
        <v>84</v>
      </c>
    </row>
    <row r="105" spans="2:79" ht="17.25" hidden="1" customHeight="1" x14ac:dyDescent="0.3">
      <c r="B105" s="639"/>
      <c r="C105" s="640"/>
      <c r="D105" s="640"/>
      <c r="E105" s="641"/>
      <c r="F105" s="642"/>
      <c r="G105" s="643"/>
      <c r="H105" s="643"/>
      <c r="I105" s="644"/>
      <c r="J105" s="509"/>
      <c r="K105" s="510"/>
      <c r="L105" s="511"/>
      <c r="M105" s="511"/>
      <c r="N105" s="511"/>
      <c r="O105" s="511"/>
      <c r="P105" s="511"/>
      <c r="Q105" s="511"/>
      <c r="R105" s="511"/>
      <c r="S105" s="511"/>
      <c r="T105" s="511"/>
      <c r="U105" s="511"/>
      <c r="V105" s="511"/>
      <c r="W105" s="511"/>
      <c r="X105" s="511"/>
      <c r="Y105" s="511"/>
      <c r="Z105" s="502">
        <f>AB55</f>
        <v>55</v>
      </c>
      <c r="AA105" s="502"/>
      <c r="AB105" s="502"/>
      <c r="AC105" s="502">
        <f t="shared" si="0"/>
        <v>0</v>
      </c>
      <c r="AD105" s="502"/>
      <c r="AE105" s="502"/>
      <c r="AF105" s="672"/>
      <c r="AH105" s="378"/>
      <c r="AI105" s="378"/>
      <c r="AJ105" s="378"/>
      <c r="AK105" s="378"/>
      <c r="AL105" s="378"/>
      <c r="AM105" s="378"/>
      <c r="AN105" s="378"/>
      <c r="AO105" s="378"/>
      <c r="AP105" s="378"/>
      <c r="AQ105" s="378"/>
      <c r="AR105" s="378"/>
      <c r="AS105" s="378"/>
      <c r="AT105" s="378"/>
      <c r="AU105" s="378"/>
      <c r="AV105" s="378"/>
      <c r="AW105" s="378"/>
      <c r="AX105" s="378"/>
      <c r="CA105" s="218" t="s">
        <v>84</v>
      </c>
    </row>
    <row r="106" spans="2:79" ht="17.25" hidden="1" customHeight="1" x14ac:dyDescent="0.3">
      <c r="B106" s="639"/>
      <c r="C106" s="640"/>
      <c r="D106" s="640"/>
      <c r="E106" s="641"/>
      <c r="F106" s="642"/>
      <c r="G106" s="643"/>
      <c r="H106" s="643"/>
      <c r="I106" s="644"/>
      <c r="J106" s="509"/>
      <c r="K106" s="510"/>
      <c r="L106" s="511"/>
      <c r="M106" s="511"/>
      <c r="N106" s="511"/>
      <c r="O106" s="511"/>
      <c r="P106" s="511"/>
      <c r="Q106" s="511"/>
      <c r="R106" s="511"/>
      <c r="S106" s="511"/>
      <c r="T106" s="511"/>
      <c r="U106" s="511"/>
      <c r="V106" s="511"/>
      <c r="W106" s="511"/>
      <c r="X106" s="511"/>
      <c r="Y106" s="511"/>
      <c r="Z106" s="502">
        <f>AB55</f>
        <v>55</v>
      </c>
      <c r="AA106" s="502"/>
      <c r="AB106" s="502"/>
      <c r="AC106" s="502">
        <f t="shared" si="0"/>
        <v>0</v>
      </c>
      <c r="AD106" s="502"/>
      <c r="AE106" s="502"/>
      <c r="AF106" s="672"/>
      <c r="AH106" s="378"/>
      <c r="AI106" s="378"/>
      <c r="AJ106" s="378"/>
      <c r="AK106" s="378"/>
      <c r="AL106" s="378"/>
      <c r="AM106" s="378"/>
      <c r="AN106" s="378"/>
      <c r="AO106" s="378"/>
      <c r="AP106" s="378"/>
      <c r="AQ106" s="378"/>
      <c r="AR106" s="378"/>
      <c r="AS106" s="378"/>
      <c r="AT106" s="378"/>
      <c r="AU106" s="378"/>
      <c r="AV106" s="378"/>
      <c r="AW106" s="378"/>
      <c r="AX106" s="378"/>
      <c r="CA106" s="218" t="s">
        <v>84</v>
      </c>
    </row>
    <row r="107" spans="2:79" ht="14.1" hidden="1" customHeight="1" x14ac:dyDescent="0.3">
      <c r="B107" s="676" t="s">
        <v>250</v>
      </c>
      <c r="C107" s="612"/>
      <c r="D107" s="612"/>
      <c r="E107" s="612"/>
      <c r="F107" s="612"/>
      <c r="G107" s="612"/>
      <c r="H107" s="612"/>
      <c r="I107" s="612"/>
      <c r="J107" s="612"/>
      <c r="K107" s="612"/>
      <c r="L107" s="612"/>
      <c r="M107" s="612"/>
      <c r="N107" s="612"/>
      <c r="O107" s="612"/>
      <c r="P107" s="612"/>
      <c r="Q107" s="612"/>
      <c r="R107" s="612"/>
      <c r="S107" s="612"/>
      <c r="T107" s="612"/>
      <c r="U107" s="612"/>
      <c r="V107" s="612"/>
      <c r="W107" s="612"/>
      <c r="X107" s="612"/>
      <c r="Y107" s="613"/>
      <c r="Z107" s="156"/>
      <c r="AA107" s="156"/>
      <c r="AB107" s="156"/>
      <c r="AC107" s="498">
        <f>SUM(AC100:AF106)</f>
        <v>0</v>
      </c>
      <c r="AD107" s="498"/>
      <c r="AE107" s="498"/>
      <c r="AF107" s="499"/>
      <c r="AH107" s="5"/>
      <c r="AI107" s="5"/>
      <c r="AJ107" s="5"/>
      <c r="AK107" s="5"/>
      <c r="AL107" s="5"/>
      <c r="AM107" s="5"/>
      <c r="AN107" s="5"/>
      <c r="AO107" s="5"/>
      <c r="AP107" s="5"/>
      <c r="AQ107" s="5"/>
      <c r="AR107" s="5"/>
      <c r="AS107" s="5"/>
      <c r="AT107" s="5"/>
      <c r="CA107" s="218" t="s">
        <v>84</v>
      </c>
    </row>
    <row r="108" spans="2:79" ht="19.5" hidden="1" customHeight="1" x14ac:dyDescent="0.3">
      <c r="B108" s="677" t="s">
        <v>287</v>
      </c>
      <c r="C108" s="678"/>
      <c r="D108" s="678"/>
      <c r="E108" s="678"/>
      <c r="F108" s="678"/>
      <c r="G108" s="678"/>
      <c r="H108" s="678"/>
      <c r="I108" s="678"/>
      <c r="J108" s="678"/>
      <c r="K108" s="678"/>
      <c r="L108" s="678"/>
      <c r="M108" s="678"/>
      <c r="N108" s="678"/>
      <c r="O108" s="678"/>
      <c r="P108" s="678"/>
      <c r="Q108" s="678"/>
      <c r="R108" s="678"/>
      <c r="S108" s="678"/>
      <c r="T108" s="678"/>
      <c r="U108" s="678"/>
      <c r="V108" s="679"/>
      <c r="W108" s="680" t="s">
        <v>1019</v>
      </c>
      <c r="X108" s="680"/>
      <c r="Y108" s="680"/>
      <c r="Z108" s="681" t="s">
        <v>288</v>
      </c>
      <c r="AA108" s="681"/>
      <c r="AB108" s="681"/>
      <c r="AC108" s="681" t="s">
        <v>251</v>
      </c>
      <c r="AD108" s="681"/>
      <c r="AE108" s="681"/>
      <c r="AF108" s="682"/>
      <c r="AH108" s="5"/>
      <c r="AI108" s="5"/>
      <c r="AJ108" s="5"/>
      <c r="AK108" s="5"/>
      <c r="AL108" s="5"/>
      <c r="AM108" s="5"/>
      <c r="AN108" s="5"/>
      <c r="AO108" s="5"/>
      <c r="AP108" s="5"/>
      <c r="AQ108" s="5"/>
      <c r="AR108" s="5"/>
      <c r="AS108" s="5"/>
      <c r="AT108" s="5"/>
      <c r="CA108" s="218" t="s">
        <v>84</v>
      </c>
    </row>
    <row r="109" spans="2:79" ht="36" hidden="1" customHeight="1" x14ac:dyDescent="0.3">
      <c r="B109" s="685" t="s">
        <v>252</v>
      </c>
      <c r="C109" s="686"/>
      <c r="D109" s="686"/>
      <c r="E109" s="686"/>
      <c r="F109" s="687"/>
      <c r="G109" s="683" t="s">
        <v>253</v>
      </c>
      <c r="H109" s="683"/>
      <c r="I109" s="683"/>
      <c r="J109" s="683"/>
      <c r="K109" s="683"/>
      <c r="L109" s="683"/>
      <c r="M109" s="683"/>
      <c r="N109" s="683" t="s">
        <v>254</v>
      </c>
      <c r="O109" s="683"/>
      <c r="P109" s="683"/>
      <c r="Q109" s="683"/>
      <c r="R109" s="683"/>
      <c r="S109" s="683"/>
      <c r="T109" s="683"/>
      <c r="U109" s="684" t="s">
        <v>255</v>
      </c>
      <c r="V109" s="684"/>
      <c r="W109" s="680"/>
      <c r="X109" s="680"/>
      <c r="Y109" s="680"/>
      <c r="Z109" s="681"/>
      <c r="AA109" s="681"/>
      <c r="AB109" s="681"/>
      <c r="AC109" s="681"/>
      <c r="AD109" s="681"/>
      <c r="AE109" s="681"/>
      <c r="AF109" s="682"/>
      <c r="AH109" s="5"/>
      <c r="AI109" s="5"/>
      <c r="AJ109" s="5"/>
      <c r="AK109" s="5"/>
      <c r="AL109" s="5"/>
      <c r="AM109" s="5"/>
      <c r="AN109" s="5"/>
      <c r="AO109" s="5"/>
      <c r="AP109" s="5"/>
      <c r="AQ109" s="5"/>
      <c r="AR109" s="5"/>
      <c r="AS109" s="5"/>
      <c r="AT109" s="5"/>
      <c r="CA109" s="218" t="s">
        <v>84</v>
      </c>
    </row>
    <row r="110" spans="2:79" s="11" customFormat="1" ht="17.25" hidden="1" customHeight="1" x14ac:dyDescent="0.25">
      <c r="B110" s="676" t="s">
        <v>207</v>
      </c>
      <c r="C110" s="612"/>
      <c r="D110" s="612"/>
      <c r="E110" s="612"/>
      <c r="F110" s="613"/>
      <c r="G110" s="688"/>
      <c r="H110" s="688"/>
      <c r="I110" s="688"/>
      <c r="J110" s="688"/>
      <c r="K110" s="688"/>
      <c r="L110" s="688"/>
      <c r="M110" s="688"/>
      <c r="N110" s="688"/>
      <c r="O110" s="688"/>
      <c r="P110" s="688"/>
      <c r="Q110" s="688"/>
      <c r="R110" s="688"/>
      <c r="S110" s="688"/>
      <c r="T110" s="688"/>
      <c r="U110" s="689">
        <f>+N110+G110</f>
        <v>0</v>
      </c>
      <c r="V110" s="689"/>
      <c r="W110" s="631">
        <v>0.25</v>
      </c>
      <c r="X110" s="631"/>
      <c r="Y110" s="631"/>
      <c r="Z110" s="690">
        <f>IF(M55="Domestic",8.75,IF(M55=1,3.75,IF(M55=2,6.5,IF(M55=3,7,IF(M55=4,9,IF(M55=5,12.25,IF(M55=6,14.5)))))))</f>
        <v>8.75</v>
      </c>
      <c r="AA110" s="691"/>
      <c r="AB110" s="691"/>
      <c r="AC110" s="692">
        <f>-Z110*(N110+G110)</f>
        <v>0</v>
      </c>
      <c r="AD110" s="693"/>
      <c r="AE110" s="693"/>
      <c r="AF110" s="694"/>
      <c r="CA110" s="218" t="s">
        <v>84</v>
      </c>
    </row>
    <row r="111" spans="2:79" s="11" customFormat="1" ht="17.25" hidden="1" customHeight="1" x14ac:dyDescent="0.25">
      <c r="B111" s="676" t="s">
        <v>208</v>
      </c>
      <c r="C111" s="612"/>
      <c r="D111" s="612"/>
      <c r="E111" s="612"/>
      <c r="F111" s="613"/>
      <c r="G111" s="688"/>
      <c r="H111" s="688"/>
      <c r="I111" s="688"/>
      <c r="J111" s="688"/>
      <c r="K111" s="688"/>
      <c r="L111" s="688"/>
      <c r="M111" s="688"/>
      <c r="N111" s="688"/>
      <c r="O111" s="688"/>
      <c r="P111" s="688"/>
      <c r="Q111" s="688"/>
      <c r="R111" s="688"/>
      <c r="S111" s="688"/>
      <c r="T111" s="688"/>
      <c r="U111" s="689">
        <f>+N111+G111</f>
        <v>0</v>
      </c>
      <c r="V111" s="689"/>
      <c r="W111" s="631">
        <v>0.25</v>
      </c>
      <c r="X111" s="631"/>
      <c r="Y111" s="631"/>
      <c r="Z111" s="690">
        <f>IF(M55="Domestic",8.75,IF(M55=1,3.75,IF(M55=2,6.5,IF(M55=3,7,IF(M55=4,9,IF(M55=5,12.25,IF(M55=6,14.5)))))))</f>
        <v>8.75</v>
      </c>
      <c r="AA111" s="691"/>
      <c r="AB111" s="691"/>
      <c r="AC111" s="692">
        <f>-Z111*(N111+G111)</f>
        <v>0</v>
      </c>
      <c r="AD111" s="693"/>
      <c r="AE111" s="693"/>
      <c r="AF111" s="694"/>
      <c r="CA111" s="218" t="s">
        <v>84</v>
      </c>
    </row>
    <row r="112" spans="2:79" s="11" customFormat="1" ht="17.25" hidden="1" customHeight="1" x14ac:dyDescent="0.25">
      <c r="B112" s="676" t="s">
        <v>209</v>
      </c>
      <c r="C112" s="612"/>
      <c r="D112" s="612"/>
      <c r="E112" s="612"/>
      <c r="F112" s="613"/>
      <c r="G112" s="688"/>
      <c r="H112" s="688"/>
      <c r="I112" s="688"/>
      <c r="J112" s="688"/>
      <c r="K112" s="688"/>
      <c r="L112" s="688"/>
      <c r="M112" s="688"/>
      <c r="N112" s="688"/>
      <c r="O112" s="688"/>
      <c r="P112" s="688"/>
      <c r="Q112" s="688"/>
      <c r="R112" s="688"/>
      <c r="S112" s="688"/>
      <c r="T112" s="688"/>
      <c r="U112" s="689">
        <f>+N112+G112</f>
        <v>0</v>
      </c>
      <c r="V112" s="689"/>
      <c r="W112" s="631">
        <v>0.5</v>
      </c>
      <c r="X112" s="631"/>
      <c r="Y112" s="631"/>
      <c r="Z112" s="690">
        <f>IF(M55="Domestic",17.5,IF(M55=1,7.5,IF(M55=2,13,IF(M55=3,14,IF(M55=4,18,IF(M55=5,24.5,IF(M55=6,29)))))))</f>
        <v>17.5</v>
      </c>
      <c r="AA112" s="691"/>
      <c r="AB112" s="691"/>
      <c r="AC112" s="692">
        <f>-Z112*(N112+G112)</f>
        <v>0</v>
      </c>
      <c r="AD112" s="693"/>
      <c r="AE112" s="693"/>
      <c r="AF112" s="694"/>
      <c r="CA112" s="218" t="s">
        <v>84</v>
      </c>
    </row>
    <row r="113" spans="2:79" s="11" customFormat="1" ht="17.25" hidden="1" customHeight="1" x14ac:dyDescent="0.25">
      <c r="B113" s="676" t="s">
        <v>256</v>
      </c>
      <c r="C113" s="612"/>
      <c r="D113" s="612"/>
      <c r="E113" s="612"/>
      <c r="F113" s="612"/>
      <c r="G113" s="612"/>
      <c r="H113" s="612"/>
      <c r="I113" s="612"/>
      <c r="J113" s="612"/>
      <c r="K113" s="612"/>
      <c r="L113" s="612"/>
      <c r="M113" s="612"/>
      <c r="N113" s="612"/>
      <c r="O113" s="612"/>
      <c r="P113" s="612"/>
      <c r="Q113" s="612"/>
      <c r="R113" s="612"/>
      <c r="S113" s="612"/>
      <c r="T113" s="612"/>
      <c r="U113" s="612"/>
      <c r="V113" s="612"/>
      <c r="W113" s="612"/>
      <c r="X113" s="612"/>
      <c r="Y113" s="613"/>
      <c r="Z113" s="156"/>
      <c r="AA113" s="156"/>
      <c r="AB113" s="156"/>
      <c r="AC113" s="703">
        <f>SUM(AC110:AF112)</f>
        <v>0</v>
      </c>
      <c r="AD113" s="703"/>
      <c r="AE113" s="703"/>
      <c r="AF113" s="704"/>
      <c r="CA113" s="218" t="s">
        <v>84</v>
      </c>
    </row>
    <row r="114" spans="2:79" s="11" customFormat="1" ht="14.1" hidden="1" customHeight="1" x14ac:dyDescent="0.25">
      <c r="B114" s="202"/>
      <c r="C114" s="238"/>
      <c r="D114" s="238"/>
      <c r="E114" s="238"/>
      <c r="F114" s="238"/>
      <c r="G114" s="238"/>
      <c r="H114" s="238"/>
      <c r="I114" s="238"/>
      <c r="J114" s="238"/>
      <c r="K114" s="238"/>
      <c r="L114" s="238"/>
      <c r="M114" s="238"/>
      <c r="N114" s="238"/>
      <c r="O114" s="238"/>
      <c r="P114" s="238"/>
      <c r="Q114" s="238"/>
      <c r="R114" s="238"/>
      <c r="S114" s="238"/>
      <c r="T114" s="238"/>
      <c r="U114" s="238"/>
      <c r="V114" s="238"/>
      <c r="W114" s="238"/>
      <c r="X114" s="238"/>
      <c r="Y114" s="238"/>
      <c r="Z114" s="203"/>
      <c r="AA114" s="203"/>
      <c r="AB114" s="203"/>
      <c r="AC114" s="204"/>
      <c r="AD114" s="204"/>
      <c r="AE114" s="204"/>
      <c r="AF114" s="205"/>
      <c r="CA114" s="218" t="s">
        <v>84</v>
      </c>
    </row>
    <row r="115" spans="2:79" ht="21" hidden="1" customHeight="1" thickBot="1" x14ac:dyDescent="0.4">
      <c r="B115" s="705" t="s">
        <v>257</v>
      </c>
      <c r="C115" s="706"/>
      <c r="D115" s="706"/>
      <c r="E115" s="706"/>
      <c r="F115" s="706"/>
      <c r="G115" s="706"/>
      <c r="H115" s="706"/>
      <c r="I115" s="706"/>
      <c r="J115" s="706"/>
      <c r="K115" s="706"/>
      <c r="L115" s="706"/>
      <c r="M115" s="706"/>
      <c r="N115" s="706"/>
      <c r="O115" s="706"/>
      <c r="P115" s="706"/>
      <c r="Q115" s="706"/>
      <c r="R115" s="706"/>
      <c r="S115" s="706"/>
      <c r="T115" s="706"/>
      <c r="U115" s="706"/>
      <c r="V115" s="706"/>
      <c r="W115" s="706"/>
      <c r="X115" s="706"/>
      <c r="Y115" s="706"/>
      <c r="Z115" s="706"/>
      <c r="AA115" s="706"/>
      <c r="AB115" s="707"/>
      <c r="AC115" s="708">
        <f>+AC77+AC95+AC107+AC113</f>
        <v>0</v>
      </c>
      <c r="AD115" s="709"/>
      <c r="AE115" s="709"/>
      <c r="AF115" s="710"/>
      <c r="AH115" s="5"/>
      <c r="AI115" s="5"/>
      <c r="AJ115" s="5"/>
      <c r="AK115" s="5"/>
      <c r="AL115" s="5"/>
      <c r="AM115" s="5"/>
      <c r="AN115" s="5"/>
      <c r="AO115" s="5"/>
      <c r="AP115" s="5"/>
      <c r="AQ115" s="5"/>
      <c r="AR115" s="5"/>
      <c r="AS115" s="5"/>
      <c r="AT115" s="5"/>
      <c r="CA115" s="218" t="s">
        <v>84</v>
      </c>
    </row>
    <row r="116" spans="2:79" ht="5.85" hidden="1" customHeight="1" thickBot="1" x14ac:dyDescent="0.35">
      <c r="B116" s="12"/>
      <c r="C116" s="12"/>
      <c r="D116" s="12"/>
      <c r="E116" s="12"/>
      <c r="F116" s="12"/>
      <c r="G116" s="12"/>
      <c r="H116" s="12"/>
      <c r="I116" s="12"/>
      <c r="J116" s="12"/>
      <c r="K116" s="12"/>
      <c r="L116" s="12"/>
      <c r="M116" s="12"/>
      <c r="N116" s="12"/>
      <c r="O116" s="12"/>
      <c r="P116" s="12"/>
      <c r="Q116" s="12"/>
      <c r="R116" s="12"/>
      <c r="S116" s="12"/>
      <c r="T116" s="12"/>
      <c r="U116" s="12"/>
      <c r="V116" s="12"/>
      <c r="W116" s="12"/>
      <c r="AH116" s="5"/>
      <c r="AI116" s="5"/>
      <c r="AJ116" s="5"/>
      <c r="AK116" s="5"/>
      <c r="AL116" s="5"/>
      <c r="AM116" s="5"/>
      <c r="AN116" s="5"/>
      <c r="AO116" s="5"/>
      <c r="AP116" s="5"/>
      <c r="AQ116" s="5"/>
      <c r="AR116" s="5"/>
      <c r="AS116" s="5"/>
      <c r="AT116" s="5"/>
      <c r="CA116" s="218" t="s">
        <v>84</v>
      </c>
    </row>
    <row r="117" spans="2:79" s="10" customFormat="1" ht="18.75" hidden="1" customHeight="1" x14ac:dyDescent="0.3">
      <c r="B117" s="512" t="s">
        <v>258</v>
      </c>
      <c r="C117" s="513"/>
      <c r="D117" s="513"/>
      <c r="E117" s="513"/>
      <c r="F117" s="513"/>
      <c r="G117" s="513"/>
      <c r="H117" s="513"/>
      <c r="I117" s="513"/>
      <c r="J117" s="513"/>
      <c r="K117" s="513"/>
      <c r="L117" s="513"/>
      <c r="M117" s="513"/>
      <c r="N117" s="513"/>
      <c r="O117" s="513"/>
      <c r="P117" s="513"/>
      <c r="Q117" s="513"/>
      <c r="R117" s="513"/>
      <c r="S117" s="513"/>
      <c r="T117" s="513"/>
      <c r="U117" s="513"/>
      <c r="V117" s="513"/>
      <c r="W117" s="513"/>
      <c r="X117" s="513"/>
      <c r="Y117" s="513"/>
      <c r="Z117" s="513"/>
      <c r="AA117" s="513"/>
      <c r="AB117" s="513"/>
      <c r="AC117" s="513"/>
      <c r="AD117" s="513"/>
      <c r="AE117" s="513"/>
      <c r="AF117" s="514"/>
      <c r="CA117" s="218" t="s">
        <v>84</v>
      </c>
    </row>
    <row r="118" spans="2:79" ht="6.75" hidden="1" customHeight="1" x14ac:dyDescent="0.3">
      <c r="B118" s="157"/>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9"/>
      <c r="Y118" s="159"/>
      <c r="Z118" s="159"/>
      <c r="AA118" s="159"/>
      <c r="AB118" s="159"/>
      <c r="AC118" s="159"/>
      <c r="AD118" s="159"/>
      <c r="AE118" s="159"/>
      <c r="AF118" s="160"/>
      <c r="AH118" s="5"/>
      <c r="AI118" s="5"/>
      <c r="AJ118" s="5"/>
      <c r="AK118" s="5"/>
      <c r="AL118" s="5"/>
      <c r="AM118" s="5"/>
      <c r="AN118" s="5"/>
      <c r="AO118" s="5"/>
      <c r="AP118" s="5"/>
      <c r="AQ118" s="5"/>
      <c r="AR118" s="5"/>
      <c r="AS118" s="5"/>
      <c r="AT118" s="5"/>
      <c r="CA118" s="218" t="s">
        <v>84</v>
      </c>
    </row>
    <row r="119" spans="2:79" s="13" customFormat="1" ht="27" hidden="1" customHeight="1" x14ac:dyDescent="0.25">
      <c r="B119" s="711" t="s">
        <v>20</v>
      </c>
      <c r="C119" s="440"/>
      <c r="D119" s="440"/>
      <c r="E119" s="440"/>
      <c r="F119" s="440"/>
      <c r="G119" s="440"/>
      <c r="H119" s="440"/>
      <c r="I119" s="440"/>
      <c r="J119" s="440"/>
      <c r="K119" s="440"/>
      <c r="L119" s="440"/>
      <c r="M119" s="440"/>
      <c r="N119" s="441"/>
      <c r="O119" s="120" t="s">
        <v>21</v>
      </c>
      <c r="P119" s="437" t="s">
        <v>58</v>
      </c>
      <c r="Q119" s="438"/>
      <c r="R119" s="438"/>
      <c r="S119" s="438"/>
      <c r="T119" s="438"/>
      <c r="U119" s="439"/>
      <c r="V119" s="438" t="s">
        <v>77</v>
      </c>
      <c r="W119" s="438"/>
      <c r="X119" s="439"/>
      <c r="Y119" s="286" t="s">
        <v>22</v>
      </c>
      <c r="Z119" s="437" t="s">
        <v>22</v>
      </c>
      <c r="AA119" s="439"/>
      <c r="AB119" s="503" t="s">
        <v>259</v>
      </c>
      <c r="AC119" s="503"/>
      <c r="AD119" s="503"/>
      <c r="AE119" s="503"/>
      <c r="AF119" s="504"/>
      <c r="AH119" s="379" t="s">
        <v>291</v>
      </c>
      <c r="AI119" s="379"/>
      <c r="AJ119" s="379"/>
      <c r="AK119" s="379"/>
      <c r="AL119" s="379"/>
      <c r="AM119" s="379"/>
      <c r="AN119" s="379"/>
      <c r="AO119" s="379"/>
      <c r="AP119" s="379"/>
      <c r="AQ119" s="379"/>
      <c r="AR119" s="379"/>
      <c r="AS119" s="379"/>
      <c r="AT119" s="379"/>
      <c r="AU119" s="379"/>
      <c r="AV119" s="379"/>
      <c r="AW119" s="379"/>
      <c r="AX119" s="379"/>
      <c r="CA119" s="221" t="s">
        <v>84</v>
      </c>
    </row>
    <row r="120" spans="2:79" s="8" customFormat="1" ht="18" hidden="1" customHeight="1" x14ac:dyDescent="0.3">
      <c r="B120" s="676" t="s">
        <v>260</v>
      </c>
      <c r="C120" s="712"/>
      <c r="D120" s="712"/>
      <c r="E120" s="712"/>
      <c r="F120" s="712"/>
      <c r="G120" s="712"/>
      <c r="H120" s="712"/>
      <c r="I120" s="712"/>
      <c r="J120" s="712"/>
      <c r="K120" s="712"/>
      <c r="L120" s="712"/>
      <c r="M120" s="712"/>
      <c r="N120" s="713"/>
      <c r="O120" s="31"/>
      <c r="P120" s="714"/>
      <c r="Q120" s="715"/>
      <c r="R120" s="715"/>
      <c r="S120" s="715"/>
      <c r="T120" s="715"/>
      <c r="U120" s="716"/>
      <c r="V120" s="695">
        <f>IF(AB53="International",5110,IF(AB53="Domestic",5111,))</f>
        <v>5111</v>
      </c>
      <c r="W120" s="696"/>
      <c r="X120" s="697"/>
      <c r="Y120" s="287" t="s">
        <v>140</v>
      </c>
      <c r="Z120" s="698">
        <v>0</v>
      </c>
      <c r="AA120" s="699"/>
      <c r="AB120" s="700">
        <f>+AC77+AC107+AC113</f>
        <v>0</v>
      </c>
      <c r="AC120" s="701"/>
      <c r="AD120" s="701"/>
      <c r="AE120" s="701"/>
      <c r="AF120" s="702"/>
      <c r="CA120" s="218" t="s">
        <v>84</v>
      </c>
    </row>
    <row r="121" spans="2:79" s="8" customFormat="1" ht="18" hidden="1" customHeight="1" x14ac:dyDescent="0.3">
      <c r="B121" s="717" t="s">
        <v>261</v>
      </c>
      <c r="C121" s="718"/>
      <c r="D121" s="718"/>
      <c r="E121" s="718"/>
      <c r="F121" s="718"/>
      <c r="G121" s="718"/>
      <c r="H121" s="718"/>
      <c r="I121" s="718"/>
      <c r="J121" s="718"/>
      <c r="K121" s="718"/>
      <c r="L121" s="718"/>
      <c r="M121" s="718"/>
      <c r="N121" s="719"/>
      <c r="O121" s="31"/>
      <c r="P121" s="714" t="str">
        <f>$Q$13&amp;$U$13&amp;$AB$13</f>
        <v/>
      </c>
      <c r="Q121" s="715"/>
      <c r="R121" s="715"/>
      <c r="S121" s="715"/>
      <c r="T121" s="715"/>
      <c r="U121" s="716"/>
      <c r="V121" s="695">
        <f>IF(AB53="International",5110,IF(AB53="Domestic",5111,))</f>
        <v>5111</v>
      </c>
      <c r="W121" s="696"/>
      <c r="X121" s="697"/>
      <c r="Y121" s="287" t="s">
        <v>140</v>
      </c>
      <c r="Z121" s="698">
        <v>0</v>
      </c>
      <c r="AA121" s="699"/>
      <c r="AB121" s="700">
        <f>AC95</f>
        <v>0</v>
      </c>
      <c r="AC121" s="701"/>
      <c r="AD121" s="701"/>
      <c r="AE121" s="701"/>
      <c r="AF121" s="702"/>
      <c r="CA121" s="218" t="s">
        <v>84</v>
      </c>
    </row>
    <row r="122" spans="2:79" s="8" customFormat="1" ht="18" hidden="1" customHeight="1" x14ac:dyDescent="0.25">
      <c r="B122" s="722"/>
      <c r="C122" s="549"/>
      <c r="D122" s="549"/>
      <c r="E122" s="549"/>
      <c r="F122" s="549"/>
      <c r="G122" s="549"/>
      <c r="H122" s="549"/>
      <c r="I122" s="549"/>
      <c r="J122" s="549"/>
      <c r="K122" s="549"/>
      <c r="L122" s="549"/>
      <c r="M122" s="549"/>
      <c r="N122" s="550"/>
      <c r="O122" s="31"/>
      <c r="P122" s="714"/>
      <c r="Q122" s="715"/>
      <c r="R122" s="715"/>
      <c r="S122" s="715"/>
      <c r="T122" s="715"/>
      <c r="U122" s="716"/>
      <c r="V122" s="714"/>
      <c r="W122" s="715"/>
      <c r="X122" s="716"/>
      <c r="Y122" s="288" t="s">
        <v>138</v>
      </c>
      <c r="Z122" s="700">
        <f>IF(Y122="Incl",+(AB122/1.1)*0.1,0)</f>
        <v>0</v>
      </c>
      <c r="AA122" s="723"/>
      <c r="AB122" s="724"/>
      <c r="AC122" s="725"/>
      <c r="AD122" s="725"/>
      <c r="AE122" s="725"/>
      <c r="AF122" s="726"/>
      <c r="AH122" s="378" t="s">
        <v>292</v>
      </c>
      <c r="AI122" s="378"/>
      <c r="AJ122" s="378"/>
      <c r="AK122" s="378"/>
      <c r="AL122" s="378"/>
      <c r="AM122" s="378"/>
      <c r="AN122" s="378"/>
      <c r="AO122" s="378"/>
      <c r="AP122" s="378"/>
      <c r="AQ122" s="378"/>
      <c r="AR122" s="378"/>
      <c r="AS122" s="378"/>
      <c r="AT122" s="378"/>
      <c r="AU122" s="378"/>
      <c r="AV122" s="378"/>
      <c r="AW122" s="378"/>
      <c r="AX122" s="378"/>
      <c r="CA122" s="218" t="s">
        <v>84</v>
      </c>
    </row>
    <row r="123" spans="2:79" s="8" customFormat="1" ht="18" hidden="1" customHeight="1" x14ac:dyDescent="0.25">
      <c r="B123" s="727"/>
      <c r="C123" s="728"/>
      <c r="D123" s="728"/>
      <c r="E123" s="728"/>
      <c r="F123" s="728"/>
      <c r="G123" s="728"/>
      <c r="H123" s="728"/>
      <c r="I123" s="728"/>
      <c r="J123" s="728"/>
      <c r="K123" s="728"/>
      <c r="L123" s="728"/>
      <c r="M123" s="728"/>
      <c r="N123" s="729"/>
      <c r="O123" s="31"/>
      <c r="P123" s="714"/>
      <c r="Q123" s="715"/>
      <c r="R123" s="715"/>
      <c r="S123" s="715"/>
      <c r="T123" s="715"/>
      <c r="U123" s="716"/>
      <c r="V123" s="714"/>
      <c r="W123" s="715"/>
      <c r="X123" s="716"/>
      <c r="Y123" s="288"/>
      <c r="Z123" s="700">
        <f>IF(Y123="Incl",+(AB123/1.1)*0.1,0)</f>
        <v>0</v>
      </c>
      <c r="AA123" s="723"/>
      <c r="AB123" s="724"/>
      <c r="AC123" s="725"/>
      <c r="AD123" s="725"/>
      <c r="AE123" s="725"/>
      <c r="AF123" s="726"/>
      <c r="AH123" s="378"/>
      <c r="AI123" s="378"/>
      <c r="AJ123" s="378"/>
      <c r="AK123" s="378"/>
      <c r="AL123" s="378"/>
      <c r="AM123" s="378"/>
      <c r="AN123" s="378"/>
      <c r="AO123" s="378"/>
      <c r="AP123" s="378"/>
      <c r="AQ123" s="378"/>
      <c r="AR123" s="378"/>
      <c r="AS123" s="378"/>
      <c r="AT123" s="378"/>
      <c r="AU123" s="378"/>
      <c r="AV123" s="378"/>
      <c r="AW123" s="378"/>
      <c r="AX123" s="378"/>
      <c r="CA123" s="218" t="s">
        <v>84</v>
      </c>
    </row>
    <row r="124" spans="2:79" s="8" customFormat="1" ht="18" hidden="1" customHeight="1" x14ac:dyDescent="0.25">
      <c r="B124" s="727"/>
      <c r="C124" s="728"/>
      <c r="D124" s="728"/>
      <c r="E124" s="728"/>
      <c r="F124" s="728"/>
      <c r="G124" s="728"/>
      <c r="H124" s="728"/>
      <c r="I124" s="728"/>
      <c r="J124" s="728"/>
      <c r="K124" s="728"/>
      <c r="L124" s="728"/>
      <c r="M124" s="728"/>
      <c r="N124" s="729"/>
      <c r="O124" s="31"/>
      <c r="P124" s="714"/>
      <c r="Q124" s="715"/>
      <c r="R124" s="715"/>
      <c r="S124" s="715"/>
      <c r="T124" s="715"/>
      <c r="U124" s="716"/>
      <c r="V124" s="714"/>
      <c r="W124" s="715"/>
      <c r="X124" s="716"/>
      <c r="Y124" s="288"/>
      <c r="Z124" s="700">
        <f>IF(Y124="Incl",+(AB124/1.1)*0.1,0)</f>
        <v>0</v>
      </c>
      <c r="AA124" s="723"/>
      <c r="AB124" s="724"/>
      <c r="AC124" s="725"/>
      <c r="AD124" s="725"/>
      <c r="AE124" s="725"/>
      <c r="AF124" s="726"/>
      <c r="AH124" s="378"/>
      <c r="AI124" s="378"/>
      <c r="AJ124" s="378"/>
      <c r="AK124" s="378"/>
      <c r="AL124" s="378"/>
      <c r="AM124" s="378"/>
      <c r="AN124" s="378"/>
      <c r="AO124" s="378"/>
      <c r="AP124" s="378"/>
      <c r="AQ124" s="378"/>
      <c r="AR124" s="378"/>
      <c r="AS124" s="378"/>
      <c r="AT124" s="378"/>
      <c r="AU124" s="378"/>
      <c r="AV124" s="378"/>
      <c r="AW124" s="378"/>
      <c r="AX124" s="378"/>
      <c r="CA124" s="218" t="s">
        <v>84</v>
      </c>
    </row>
    <row r="125" spans="2:79" s="8" customFormat="1" ht="14.1" hidden="1" customHeight="1" x14ac:dyDescent="0.25">
      <c r="B125" s="243"/>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244"/>
      <c r="CA125" s="218" t="s">
        <v>84</v>
      </c>
    </row>
    <row r="126" spans="2:79" s="8" customFormat="1" ht="20.100000000000001" hidden="1" customHeight="1" x14ac:dyDescent="0.25">
      <c r="B126" s="52"/>
      <c r="C126" s="199" t="s">
        <v>262</v>
      </c>
      <c r="D126" s="199"/>
      <c r="E126" s="199"/>
      <c r="F126" s="199"/>
      <c r="G126" s="199"/>
      <c r="H126" s="199"/>
      <c r="I126" s="199"/>
      <c r="J126" s="199"/>
      <c r="K126" s="199"/>
      <c r="L126" s="199"/>
      <c r="M126" s="199"/>
      <c r="N126" s="199"/>
      <c r="O126" s="56"/>
      <c r="P126" s="56"/>
      <c r="Q126" s="56"/>
      <c r="R126" s="56"/>
      <c r="S126" s="56"/>
      <c r="T126" s="56"/>
      <c r="U126" s="285" t="s">
        <v>43</v>
      </c>
      <c r="V126" s="495" t="s">
        <v>263</v>
      </c>
      <c r="W126" s="496"/>
      <c r="X126" s="496"/>
      <c r="Y126" s="496"/>
      <c r="Z126" s="496"/>
      <c r="AA126" s="497"/>
      <c r="AB126" s="498">
        <f>SUMIF(Y120:Y124, "=No GST", AB120:AE124)+SUMIF(Y120:Y124, "=Excl", AB120:AE124)</f>
        <v>0</v>
      </c>
      <c r="AC126" s="498"/>
      <c r="AD126" s="498"/>
      <c r="AE126" s="498"/>
      <c r="AF126" s="499"/>
      <c r="CA126" s="218" t="s">
        <v>84</v>
      </c>
    </row>
    <row r="127" spans="2:79" s="8" customFormat="1" ht="20.100000000000001" hidden="1" customHeight="1" x14ac:dyDescent="0.25">
      <c r="B127" s="52"/>
      <c r="C127" s="199" t="s">
        <v>264</v>
      </c>
      <c r="D127" s="199"/>
      <c r="E127" s="199" t="s">
        <v>37</v>
      </c>
      <c r="F127" s="200" t="s">
        <v>265</v>
      </c>
      <c r="G127" s="176"/>
      <c r="H127" s="176"/>
      <c r="I127" s="176"/>
      <c r="J127" s="176"/>
      <c r="K127" s="176"/>
      <c r="L127" s="199"/>
      <c r="M127" s="199"/>
      <c r="N127" s="199"/>
      <c r="O127" s="56"/>
      <c r="P127" s="56"/>
      <c r="Q127" s="56"/>
      <c r="R127" s="56"/>
      <c r="S127" s="56"/>
      <c r="T127" s="56"/>
      <c r="U127" s="720" t="s">
        <v>44</v>
      </c>
      <c r="V127" s="495" t="s">
        <v>266</v>
      </c>
      <c r="W127" s="496"/>
      <c r="X127" s="496"/>
      <c r="Y127" s="496"/>
      <c r="Z127" s="496"/>
      <c r="AA127" s="497"/>
      <c r="AB127" s="498">
        <f>SUMIF(Y120:Y124, "=Incl", AB120:AE124)</f>
        <v>0</v>
      </c>
      <c r="AC127" s="498"/>
      <c r="AD127" s="498"/>
      <c r="AE127" s="498"/>
      <c r="AF127" s="499"/>
      <c r="CA127" s="218" t="s">
        <v>84</v>
      </c>
    </row>
    <row r="128" spans="2:79" s="8" customFormat="1" ht="20.100000000000001" hidden="1" customHeight="1" x14ac:dyDescent="0.25">
      <c r="B128" s="52"/>
      <c r="C128" s="199"/>
      <c r="D128" s="199"/>
      <c r="E128" s="199" t="s">
        <v>39</v>
      </c>
      <c r="F128" s="200" t="s">
        <v>267</v>
      </c>
      <c r="G128" s="176"/>
      <c r="H128" s="176"/>
      <c r="I128" s="176"/>
      <c r="J128" s="176"/>
      <c r="K128" s="176"/>
      <c r="L128" s="199"/>
      <c r="M128" s="199"/>
      <c r="N128" s="199"/>
      <c r="O128" s="56"/>
      <c r="P128" s="56"/>
      <c r="Q128" s="56"/>
      <c r="R128" s="56"/>
      <c r="S128" s="56"/>
      <c r="T128" s="56"/>
      <c r="U128" s="721"/>
      <c r="V128" s="495" t="s">
        <v>1021</v>
      </c>
      <c r="W128" s="496"/>
      <c r="X128" s="496"/>
      <c r="Y128" s="496"/>
      <c r="Z128" s="496"/>
      <c r="AA128" s="497"/>
      <c r="AB128" s="498">
        <f>SUM(Z120:AA124)</f>
        <v>0</v>
      </c>
      <c r="AC128" s="498"/>
      <c r="AD128" s="498"/>
      <c r="AE128" s="498"/>
      <c r="AF128" s="499"/>
      <c r="CA128" s="218" t="s">
        <v>84</v>
      </c>
    </row>
    <row r="129" spans="2:79" s="8" customFormat="1" ht="20.100000000000001" hidden="1" customHeight="1" x14ac:dyDescent="0.25">
      <c r="B129" s="52"/>
      <c r="C129" s="199"/>
      <c r="D129" s="199"/>
      <c r="E129" s="199" t="s">
        <v>268</v>
      </c>
      <c r="F129" s="201"/>
      <c r="G129" s="199"/>
      <c r="H129" s="199"/>
      <c r="I129" s="199"/>
      <c r="J129" s="199"/>
      <c r="K129" s="199"/>
      <c r="L129" s="199"/>
      <c r="M129" s="199"/>
      <c r="N129" s="199"/>
      <c r="O129" s="56"/>
      <c r="P129" s="56"/>
      <c r="Q129" s="56"/>
      <c r="R129" s="56"/>
      <c r="S129" s="56"/>
      <c r="T129" s="56"/>
      <c r="U129" s="56"/>
      <c r="V129" s="495" t="s">
        <v>269</v>
      </c>
      <c r="W129" s="496"/>
      <c r="X129" s="496"/>
      <c r="Y129" s="496"/>
      <c r="Z129" s="496"/>
      <c r="AA129" s="497"/>
      <c r="AB129" s="498">
        <f>SUM(AB120:AF124)</f>
        <v>0</v>
      </c>
      <c r="AC129" s="498"/>
      <c r="AD129" s="498"/>
      <c r="AE129" s="498"/>
      <c r="AF129" s="499"/>
      <c r="CA129" s="218" t="s">
        <v>84</v>
      </c>
    </row>
    <row r="130" spans="2:79" ht="37.5" hidden="1" customHeight="1" thickBot="1" x14ac:dyDescent="0.35">
      <c r="B130" s="294"/>
      <c r="C130" s="96"/>
      <c r="D130" s="96"/>
      <c r="E130" s="96"/>
      <c r="F130" s="96"/>
      <c r="G130" s="96"/>
      <c r="H130" s="96"/>
      <c r="I130" s="96"/>
      <c r="J130" s="96"/>
      <c r="K130" s="96"/>
      <c r="L130" s="96"/>
      <c r="M130" s="96"/>
      <c r="N130" s="96"/>
      <c r="O130" s="96"/>
      <c r="P130" s="96"/>
      <c r="Q130" s="96"/>
      <c r="R130" s="96"/>
      <c r="S130" s="96"/>
      <c r="T130" s="96"/>
      <c r="U130" s="96"/>
      <c r="V130" s="96"/>
      <c r="W130" s="96"/>
      <c r="X130" s="97"/>
      <c r="Y130" s="97"/>
      <c r="Z130" s="97"/>
      <c r="AA130" s="97"/>
      <c r="AB130" s="97"/>
      <c r="AC130" s="97"/>
      <c r="AD130" s="97"/>
      <c r="AE130" s="97"/>
      <c r="AF130" s="98"/>
      <c r="AH130" s="5"/>
      <c r="AI130" s="5"/>
      <c r="AJ130" s="5"/>
      <c r="AK130" s="5"/>
      <c r="AL130" s="5"/>
      <c r="AM130" s="5"/>
      <c r="AN130" s="5"/>
      <c r="AO130" s="5"/>
      <c r="AP130" s="5"/>
      <c r="AQ130" s="5"/>
      <c r="AR130" s="5"/>
      <c r="AS130" s="5"/>
      <c r="AT130" s="5"/>
      <c r="CA130" s="218" t="s">
        <v>84</v>
      </c>
    </row>
    <row r="131" spans="2:79" s="10" customFormat="1" ht="33.75" hidden="1" customHeight="1" x14ac:dyDescent="0.3">
      <c r="B131" s="291"/>
      <c r="C131" s="292" t="s">
        <v>46</v>
      </c>
      <c r="D131" s="292"/>
      <c r="E131" s="500"/>
      <c r="F131" s="500"/>
      <c r="G131" s="500"/>
      <c r="H131" s="500"/>
      <c r="I131" s="500"/>
      <c r="J131" s="500"/>
      <c r="K131" s="500"/>
      <c r="L131" s="500"/>
      <c r="M131" s="500"/>
      <c r="N131" s="500"/>
      <c r="O131" s="500"/>
      <c r="P131" s="500"/>
      <c r="Q131" s="500"/>
      <c r="R131" s="500"/>
      <c r="S131" s="500"/>
      <c r="T131" s="500"/>
      <c r="U131" s="500"/>
      <c r="V131" s="500"/>
      <c r="W131" s="500"/>
      <c r="X131" s="500"/>
      <c r="Y131" s="500"/>
      <c r="Z131" s="500"/>
      <c r="AA131" s="500"/>
      <c r="AB131" s="500"/>
      <c r="AC131" s="500"/>
      <c r="AD131" s="500"/>
      <c r="AE131" s="500"/>
      <c r="AF131" s="293"/>
      <c r="CA131" s="218" t="s">
        <v>84</v>
      </c>
    </row>
    <row r="132" spans="2:79" s="10" customFormat="1" ht="20.25" hidden="1" customHeight="1" x14ac:dyDescent="0.3">
      <c r="B132" s="108"/>
      <c r="C132" s="730"/>
      <c r="D132" s="731"/>
      <c r="E132" s="731"/>
      <c r="F132" s="731"/>
      <c r="G132" s="731"/>
      <c r="H132" s="731"/>
      <c r="I132" s="731"/>
      <c r="J132" s="731"/>
      <c r="K132" s="731"/>
      <c r="L132" s="731"/>
      <c r="M132" s="731"/>
      <c r="N132" s="731"/>
      <c r="O132" s="731"/>
      <c r="P132" s="731"/>
      <c r="Q132" s="731"/>
      <c r="R132" s="731"/>
      <c r="S132" s="731"/>
      <c r="T132" s="731"/>
      <c r="U132" s="731"/>
      <c r="V132" s="731"/>
      <c r="W132" s="731"/>
      <c r="X132" s="731"/>
      <c r="Y132" s="731"/>
      <c r="Z132" s="731"/>
      <c r="AA132" s="731"/>
      <c r="AB132" s="731"/>
      <c r="AC132" s="731"/>
      <c r="AD132" s="731"/>
      <c r="AE132" s="732"/>
      <c r="AF132" s="110"/>
      <c r="CA132" s="218" t="s">
        <v>84</v>
      </c>
    </row>
    <row r="133" spans="2:79" s="10" customFormat="1" ht="20.25" hidden="1" customHeight="1" x14ac:dyDescent="0.3">
      <c r="B133" s="108"/>
      <c r="C133" s="733"/>
      <c r="D133" s="734"/>
      <c r="E133" s="734"/>
      <c r="F133" s="734"/>
      <c r="G133" s="734"/>
      <c r="H133" s="734"/>
      <c r="I133" s="734"/>
      <c r="J133" s="734"/>
      <c r="K133" s="734"/>
      <c r="L133" s="734"/>
      <c r="M133" s="734"/>
      <c r="N133" s="734"/>
      <c r="O133" s="734"/>
      <c r="P133" s="734"/>
      <c r="Q133" s="734"/>
      <c r="R133" s="734"/>
      <c r="S133" s="734"/>
      <c r="T133" s="734"/>
      <c r="U133" s="734"/>
      <c r="V133" s="734"/>
      <c r="W133" s="734"/>
      <c r="X133" s="734"/>
      <c r="Y133" s="734"/>
      <c r="Z133" s="734"/>
      <c r="AA133" s="734"/>
      <c r="AB133" s="734"/>
      <c r="AC133" s="734"/>
      <c r="AD133" s="734"/>
      <c r="AE133" s="735"/>
      <c r="AF133" s="110"/>
      <c r="CA133" s="218" t="s">
        <v>84</v>
      </c>
    </row>
    <row r="134" spans="2:79" s="10" customFormat="1" ht="20.25" hidden="1" customHeight="1" x14ac:dyDescent="0.3">
      <c r="B134" s="108"/>
      <c r="C134" s="733"/>
      <c r="D134" s="734"/>
      <c r="E134" s="734"/>
      <c r="F134" s="734"/>
      <c r="G134" s="734"/>
      <c r="H134" s="734"/>
      <c r="I134" s="734"/>
      <c r="J134" s="734"/>
      <c r="K134" s="734"/>
      <c r="L134" s="734"/>
      <c r="M134" s="734"/>
      <c r="N134" s="734"/>
      <c r="O134" s="734"/>
      <c r="P134" s="734"/>
      <c r="Q134" s="734"/>
      <c r="R134" s="734"/>
      <c r="S134" s="734"/>
      <c r="T134" s="734"/>
      <c r="U134" s="734"/>
      <c r="V134" s="734"/>
      <c r="W134" s="734"/>
      <c r="X134" s="734"/>
      <c r="Y134" s="734"/>
      <c r="Z134" s="734"/>
      <c r="AA134" s="734"/>
      <c r="AB134" s="734"/>
      <c r="AC134" s="734"/>
      <c r="AD134" s="734"/>
      <c r="AE134" s="735"/>
      <c r="AF134" s="110"/>
      <c r="CA134" s="218" t="s">
        <v>84</v>
      </c>
    </row>
    <row r="135" spans="2:79" s="10" customFormat="1" ht="20.25" hidden="1" customHeight="1" x14ac:dyDescent="0.3">
      <c r="B135" s="108"/>
      <c r="C135" s="733"/>
      <c r="D135" s="734"/>
      <c r="E135" s="734"/>
      <c r="F135" s="734"/>
      <c r="G135" s="734"/>
      <c r="H135" s="734"/>
      <c r="I135" s="734"/>
      <c r="J135" s="734"/>
      <c r="K135" s="734"/>
      <c r="L135" s="734"/>
      <c r="M135" s="734"/>
      <c r="N135" s="734"/>
      <c r="O135" s="734"/>
      <c r="P135" s="734"/>
      <c r="Q135" s="734"/>
      <c r="R135" s="734"/>
      <c r="S135" s="734"/>
      <c r="T135" s="734"/>
      <c r="U135" s="734"/>
      <c r="V135" s="734"/>
      <c r="W135" s="734"/>
      <c r="X135" s="734"/>
      <c r="Y135" s="734"/>
      <c r="Z135" s="734"/>
      <c r="AA135" s="734"/>
      <c r="AB135" s="734"/>
      <c r="AC135" s="734"/>
      <c r="AD135" s="734"/>
      <c r="AE135" s="735"/>
      <c r="AF135" s="110"/>
      <c r="CA135" s="218" t="s">
        <v>84</v>
      </c>
    </row>
    <row r="136" spans="2:79" s="10" customFormat="1" ht="20.25" hidden="1" customHeight="1" x14ac:dyDescent="0.3">
      <c r="B136" s="108"/>
      <c r="C136" s="736"/>
      <c r="D136" s="737"/>
      <c r="E136" s="737"/>
      <c r="F136" s="737"/>
      <c r="G136" s="737"/>
      <c r="H136" s="737"/>
      <c r="I136" s="737"/>
      <c r="J136" s="737"/>
      <c r="K136" s="737"/>
      <c r="L136" s="737"/>
      <c r="M136" s="737"/>
      <c r="N136" s="737"/>
      <c r="O136" s="737"/>
      <c r="P136" s="737"/>
      <c r="Q136" s="737"/>
      <c r="R136" s="737"/>
      <c r="S136" s="737"/>
      <c r="T136" s="737"/>
      <c r="U136" s="737"/>
      <c r="V136" s="737"/>
      <c r="W136" s="737"/>
      <c r="X136" s="737"/>
      <c r="Y136" s="737"/>
      <c r="Z136" s="737"/>
      <c r="AA136" s="737"/>
      <c r="AB136" s="737"/>
      <c r="AC136" s="737"/>
      <c r="AD136" s="737"/>
      <c r="AE136" s="738"/>
      <c r="AF136" s="110"/>
      <c r="CA136" s="218" t="s">
        <v>84</v>
      </c>
    </row>
    <row r="137" spans="2:79" s="8" customFormat="1" ht="6.75" hidden="1" customHeight="1" thickBot="1" x14ac:dyDescent="0.3">
      <c r="B137" s="74"/>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6"/>
      <c r="CA137" s="218" t="s">
        <v>84</v>
      </c>
    </row>
    <row r="138" spans="2:79" s="14" customFormat="1" ht="6.75" hidden="1" customHeight="1" thickBot="1" x14ac:dyDescent="0.3">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CA138" s="222" t="s">
        <v>84</v>
      </c>
    </row>
    <row r="139" spans="2:79" ht="6.75" hidden="1" customHeight="1" x14ac:dyDescent="0.3">
      <c r="B139" s="195"/>
      <c r="C139" s="196"/>
      <c r="D139" s="196"/>
      <c r="E139" s="196"/>
      <c r="F139" s="196"/>
      <c r="G139" s="196"/>
      <c r="H139" s="196"/>
      <c r="I139" s="196"/>
      <c r="J139" s="196"/>
      <c r="K139" s="196"/>
      <c r="L139" s="196"/>
      <c r="M139" s="196"/>
      <c r="N139" s="196"/>
      <c r="O139" s="196"/>
      <c r="P139" s="196"/>
      <c r="Q139" s="196"/>
      <c r="R139" s="196"/>
      <c r="S139" s="196"/>
      <c r="T139" s="196"/>
      <c r="U139" s="196"/>
      <c r="V139" s="196"/>
      <c r="W139" s="196"/>
      <c r="X139" s="57"/>
      <c r="Y139" s="57"/>
      <c r="Z139" s="57"/>
      <c r="AA139" s="57"/>
      <c r="AB139" s="57"/>
      <c r="AC139" s="57"/>
      <c r="AD139" s="57"/>
      <c r="AE139" s="57"/>
      <c r="AF139" s="197"/>
      <c r="AH139" s="5"/>
      <c r="AI139" s="5"/>
      <c r="AJ139" s="5"/>
      <c r="AK139" s="5"/>
      <c r="AL139" s="5"/>
      <c r="AM139" s="5"/>
      <c r="AN139" s="5"/>
      <c r="AO139" s="5"/>
      <c r="AP139" s="5"/>
      <c r="AQ139" s="5"/>
      <c r="AR139" s="5"/>
      <c r="AS139" s="5"/>
      <c r="AT139" s="5"/>
      <c r="CA139" s="218" t="s">
        <v>84</v>
      </c>
    </row>
    <row r="140" spans="2:79" s="8" customFormat="1" ht="12" hidden="1" customHeight="1" x14ac:dyDescent="0.3">
      <c r="B140" s="111"/>
      <c r="C140" s="413" t="s">
        <v>202</v>
      </c>
      <c r="D140" s="413"/>
      <c r="E140" s="413"/>
      <c r="F140" s="413"/>
      <c r="G140" s="413"/>
      <c r="H140" s="413"/>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50"/>
      <c r="CA140" s="218" t="s">
        <v>84</v>
      </c>
    </row>
    <row r="141" spans="2:79" s="10" customFormat="1" ht="6.75" hidden="1" customHeight="1" x14ac:dyDescent="0.3">
      <c r="B141" s="108"/>
      <c r="C141" s="109"/>
      <c r="D141" s="109"/>
      <c r="E141" s="109"/>
      <c r="F141" s="109"/>
      <c r="G141" s="109"/>
      <c r="H141" s="109"/>
      <c r="I141" s="109"/>
      <c r="J141" s="109"/>
      <c r="K141" s="109"/>
      <c r="L141" s="109"/>
      <c r="M141" s="109"/>
      <c r="N141" s="109"/>
      <c r="O141" s="109"/>
      <c r="P141" s="109"/>
      <c r="Q141" s="109"/>
      <c r="R141" s="109"/>
      <c r="S141" s="109"/>
      <c r="T141" s="109"/>
      <c r="U141" s="109"/>
      <c r="V141" s="109"/>
      <c r="W141" s="109"/>
      <c r="X141" s="68"/>
      <c r="Y141" s="68"/>
      <c r="Z141" s="68"/>
      <c r="AA141" s="68"/>
      <c r="AB141" s="68"/>
      <c r="AC141" s="68"/>
      <c r="AD141" s="68"/>
      <c r="AE141" s="68"/>
      <c r="AF141" s="110"/>
      <c r="CA141" s="218" t="s">
        <v>84</v>
      </c>
    </row>
    <row r="142" spans="2:79" s="10" customFormat="1" ht="11.25" hidden="1" customHeight="1" x14ac:dyDescent="0.3">
      <c r="B142" s="121"/>
      <c r="C142" s="112"/>
      <c r="D142" s="46" t="s">
        <v>30</v>
      </c>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22"/>
      <c r="AH142" s="80"/>
      <c r="AI142" s="41"/>
      <c r="AJ142" s="41"/>
      <c r="AK142" s="41"/>
      <c r="AL142" s="41"/>
      <c r="AM142" s="41"/>
      <c r="AN142" s="41"/>
      <c r="AO142" s="41"/>
      <c r="AP142" s="41"/>
      <c r="AQ142" s="41"/>
      <c r="AR142" s="41"/>
      <c r="AS142" s="41"/>
      <c r="AT142" s="41"/>
      <c r="CA142" s="218" t="s">
        <v>84</v>
      </c>
    </row>
    <row r="143" spans="2:79" s="10" customFormat="1" ht="11.25" hidden="1" customHeight="1" x14ac:dyDescent="0.3">
      <c r="B143" s="121"/>
      <c r="C143" s="112"/>
      <c r="D143" s="112"/>
      <c r="E143" s="114"/>
      <c r="F143" s="123"/>
      <c r="G143" s="112"/>
      <c r="H143" s="114" t="s">
        <v>1035</v>
      </c>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22"/>
      <c r="AH143" s="80"/>
      <c r="AI143" s="41"/>
      <c r="AJ143" s="41"/>
      <c r="AK143" s="41"/>
      <c r="AL143" s="41"/>
      <c r="AM143" s="41"/>
      <c r="AN143" s="41"/>
      <c r="AO143" s="41"/>
      <c r="AP143" s="41"/>
      <c r="AQ143" s="41"/>
      <c r="AR143" s="41"/>
      <c r="AS143" s="41"/>
      <c r="AT143" s="41"/>
      <c r="CA143" s="218" t="s">
        <v>84</v>
      </c>
    </row>
    <row r="144" spans="2:79" s="10" customFormat="1" ht="11.25" hidden="1" customHeight="1" x14ac:dyDescent="0.3">
      <c r="B144" s="121"/>
      <c r="C144" s="112"/>
      <c r="D144" s="112"/>
      <c r="E144" s="114"/>
      <c r="F144" s="123"/>
      <c r="G144" s="112"/>
      <c r="H144" s="114" t="s">
        <v>294</v>
      </c>
      <c r="I144" s="114"/>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22"/>
      <c r="AH144" s="80"/>
      <c r="AI144" s="41"/>
      <c r="AJ144" s="41"/>
      <c r="AK144" s="41"/>
      <c r="AL144" s="41"/>
      <c r="AM144" s="41"/>
      <c r="AN144" s="41"/>
      <c r="AO144" s="41"/>
      <c r="AP144" s="41"/>
      <c r="AQ144" s="41"/>
      <c r="AR144" s="41"/>
      <c r="AS144" s="41"/>
      <c r="AT144" s="41"/>
      <c r="CA144" s="218" t="s">
        <v>84</v>
      </c>
    </row>
    <row r="145" spans="2:80" s="10" customFormat="1" ht="11.25" hidden="1" customHeight="1" x14ac:dyDescent="0.3">
      <c r="B145" s="121"/>
      <c r="C145" s="112"/>
      <c r="D145" s="112"/>
      <c r="E145" s="114"/>
      <c r="F145" s="123"/>
      <c r="G145" s="112"/>
      <c r="H145" s="114" t="s">
        <v>110</v>
      </c>
      <c r="I145" s="114"/>
      <c r="J145" s="114"/>
      <c r="K145" s="114"/>
      <c r="L145" s="114"/>
      <c r="M145" s="114"/>
      <c r="N145" s="114"/>
      <c r="O145" s="114"/>
      <c r="P145" s="114"/>
      <c r="Q145" s="114"/>
      <c r="R145" s="114"/>
      <c r="S145" s="114"/>
      <c r="T145" s="114"/>
      <c r="U145" s="114"/>
      <c r="V145" s="114"/>
      <c r="W145" s="114"/>
      <c r="X145" s="114"/>
      <c r="Y145" s="114"/>
      <c r="Z145" s="114"/>
      <c r="AA145" s="114"/>
      <c r="AB145" s="114"/>
      <c r="AC145" s="114"/>
      <c r="AD145" s="114"/>
      <c r="AE145" s="114"/>
      <c r="AF145" s="122"/>
      <c r="AH145" s="80"/>
      <c r="AI145" s="41"/>
      <c r="AJ145" s="41"/>
      <c r="AK145" s="41"/>
      <c r="AL145" s="41"/>
      <c r="AM145" s="41"/>
      <c r="AN145" s="41"/>
      <c r="AO145" s="41"/>
      <c r="AP145" s="41"/>
      <c r="AQ145" s="41"/>
      <c r="AR145" s="41"/>
      <c r="AS145" s="41"/>
      <c r="AT145" s="41"/>
      <c r="CA145" s="218" t="s">
        <v>84</v>
      </c>
    </row>
    <row r="146" spans="2:80" s="10" customFormat="1" ht="11.25" hidden="1" customHeight="1" x14ac:dyDescent="0.3">
      <c r="B146" s="121"/>
      <c r="C146" s="112"/>
      <c r="D146" s="112"/>
      <c r="E146" s="114"/>
      <c r="F146" s="123"/>
      <c r="G146" s="112"/>
      <c r="H146" s="114" t="s">
        <v>211</v>
      </c>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22"/>
      <c r="AH146" s="80"/>
      <c r="AI146" s="41"/>
      <c r="AJ146" s="41"/>
      <c r="AK146" s="41"/>
      <c r="AL146" s="41"/>
      <c r="AM146" s="41"/>
      <c r="AN146" s="41"/>
      <c r="AO146" s="41"/>
      <c r="AP146" s="41"/>
      <c r="AQ146" s="41"/>
      <c r="AR146" s="41"/>
      <c r="AS146" s="41"/>
      <c r="AT146" s="41"/>
      <c r="CA146" s="218" t="s">
        <v>84</v>
      </c>
    </row>
    <row r="147" spans="2:80" s="10" customFormat="1" ht="11.25" hidden="1" customHeight="1" x14ac:dyDescent="0.3">
      <c r="B147" s="121"/>
      <c r="C147" s="112"/>
      <c r="D147" s="112"/>
      <c r="E147" s="114"/>
      <c r="F147" s="123"/>
      <c r="G147" s="112"/>
      <c r="H147" s="114" t="s">
        <v>109</v>
      </c>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22"/>
      <c r="AH147" s="80"/>
      <c r="AI147" s="41"/>
      <c r="AJ147" s="41"/>
      <c r="AK147" s="41"/>
      <c r="AL147" s="41"/>
      <c r="AM147" s="41"/>
      <c r="AN147" s="41"/>
      <c r="AO147" s="41"/>
      <c r="AP147" s="41"/>
      <c r="AQ147" s="41"/>
      <c r="AR147" s="41"/>
      <c r="AS147" s="41"/>
      <c r="AT147" s="41"/>
      <c r="CA147" s="218" t="s">
        <v>84</v>
      </c>
    </row>
    <row r="148" spans="2:80" s="10" customFormat="1" ht="21" hidden="1" customHeight="1" x14ac:dyDescent="0.3">
      <c r="B148" s="121"/>
      <c r="C148" s="112"/>
      <c r="D148" s="112"/>
      <c r="E148" s="114"/>
      <c r="F148" s="114"/>
      <c r="G148" s="112"/>
      <c r="H148" s="394" t="s">
        <v>45</v>
      </c>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122"/>
      <c r="AH148" s="80"/>
      <c r="AI148" s="41"/>
      <c r="AJ148" s="41"/>
      <c r="AK148" s="41"/>
      <c r="AL148" s="41"/>
      <c r="AM148" s="41"/>
      <c r="AN148" s="41"/>
      <c r="AO148" s="41"/>
      <c r="AP148" s="41"/>
      <c r="AQ148" s="41"/>
      <c r="AR148" s="41"/>
      <c r="AS148" s="41"/>
      <c r="AT148" s="41"/>
      <c r="CA148" s="218" t="s">
        <v>84</v>
      </c>
    </row>
    <row r="149" spans="2:80" s="8" customFormat="1" ht="6.75" hidden="1" customHeight="1" thickBot="1" x14ac:dyDescent="0.3">
      <c r="B149" s="74"/>
      <c r="C149" s="75"/>
      <c r="D149" s="75"/>
      <c r="E149" s="75"/>
      <c r="F149" s="75"/>
      <c r="G149" s="75"/>
      <c r="H149" s="75"/>
      <c r="I149" s="75"/>
      <c r="J149" s="75"/>
      <c r="K149" s="75"/>
      <c r="L149" s="75"/>
      <c r="M149" s="75"/>
      <c r="N149" s="75"/>
      <c r="O149" s="75"/>
      <c r="P149" s="75"/>
      <c r="Q149" s="75"/>
      <c r="R149" s="75"/>
      <c r="S149" s="75"/>
      <c r="T149" s="198"/>
      <c r="U149" s="75"/>
      <c r="V149" s="75"/>
      <c r="W149" s="75"/>
      <c r="X149" s="75"/>
      <c r="Y149" s="75"/>
      <c r="Z149" s="75"/>
      <c r="AA149" s="75"/>
      <c r="AB149" s="75"/>
      <c r="AC149" s="75"/>
      <c r="AD149" s="75"/>
      <c r="AE149" s="75"/>
      <c r="AF149" s="76"/>
      <c r="CA149" s="218" t="s">
        <v>84</v>
      </c>
    </row>
    <row r="150" spans="2:80" s="8" customFormat="1" ht="5.85" hidden="1" customHeight="1" thickBot="1" x14ac:dyDescent="0.3">
      <c r="B150" s="6"/>
      <c r="C150" s="6"/>
      <c r="D150" s="6"/>
      <c r="E150" s="6"/>
      <c r="F150" s="6"/>
      <c r="G150" s="6"/>
      <c r="H150" s="6"/>
      <c r="I150" s="234"/>
      <c r="J150" s="234"/>
      <c r="K150" s="234"/>
      <c r="L150" s="234"/>
      <c r="M150" s="234"/>
      <c r="N150" s="234"/>
      <c r="O150" s="234"/>
      <c r="P150" s="234"/>
      <c r="Q150" s="234"/>
      <c r="R150" s="234"/>
      <c r="S150" s="234"/>
      <c r="T150" s="234"/>
      <c r="U150" s="234"/>
      <c r="V150" s="234"/>
      <c r="CA150" s="218" t="s">
        <v>84</v>
      </c>
    </row>
    <row r="151" spans="2:80" s="8" customFormat="1" ht="12" customHeight="1" x14ac:dyDescent="0.2">
      <c r="B151" s="89"/>
      <c r="C151" s="90"/>
      <c r="D151" s="91"/>
      <c r="E151" s="91"/>
      <c r="F151" s="91"/>
      <c r="G151" s="91"/>
      <c r="H151" s="91"/>
      <c r="I151" s="91"/>
      <c r="J151" s="91"/>
      <c r="K151" s="91"/>
      <c r="L151" s="91"/>
      <c r="M151" s="91"/>
      <c r="N151" s="91"/>
      <c r="O151" s="91"/>
      <c r="P151" s="91"/>
      <c r="Q151" s="91"/>
      <c r="R151" s="91"/>
      <c r="S151" s="91"/>
      <c r="T151" s="91"/>
      <c r="U151" s="91"/>
      <c r="V151" s="91"/>
      <c r="W151" s="91"/>
      <c r="X151" s="92"/>
      <c r="Y151" s="92"/>
      <c r="Z151" s="92"/>
      <c r="AA151" s="90"/>
      <c r="AB151" s="92"/>
      <c r="AC151" s="92"/>
      <c r="AD151" s="92"/>
      <c r="AE151" s="92"/>
      <c r="AF151" s="93"/>
      <c r="AH151" s="81"/>
      <c r="CA151" s="218" t="s">
        <v>84</v>
      </c>
    </row>
    <row r="152" spans="2:80" ht="32.25" customHeight="1" x14ac:dyDescent="0.65">
      <c r="B152" s="52"/>
      <c r="C152" s="381" t="s">
        <v>105</v>
      </c>
      <c r="D152" s="381"/>
      <c r="E152" s="381"/>
      <c r="F152" s="381"/>
      <c r="G152" s="381"/>
      <c r="H152" s="381"/>
      <c r="I152" s="381"/>
      <c r="J152" s="381"/>
      <c r="K152" s="381"/>
      <c r="L152" s="381"/>
      <c r="M152" s="381"/>
      <c r="N152" s="381"/>
      <c r="O152" s="381"/>
      <c r="P152" s="381"/>
      <c r="Q152" s="381"/>
      <c r="R152" s="381"/>
      <c r="S152" s="381"/>
      <c r="T152" s="381"/>
      <c r="U152" s="381"/>
      <c r="V152" s="381"/>
      <c r="W152" s="381"/>
      <c r="X152" s="381"/>
      <c r="Y152" s="381"/>
      <c r="Z152" s="381"/>
      <c r="AA152" s="381"/>
      <c r="AB152" s="381"/>
      <c r="AC152" s="381"/>
      <c r="AD152" s="381"/>
      <c r="AE152" s="381"/>
      <c r="AF152" s="50"/>
      <c r="AH152" s="79"/>
      <c r="AI152" s="43"/>
      <c r="AJ152" s="43"/>
      <c r="AK152" s="43"/>
      <c r="AL152" s="43"/>
      <c r="AM152" s="43"/>
      <c r="CA152" s="218" t="s">
        <v>84</v>
      </c>
    </row>
    <row r="153" spans="2:80" s="8" customFormat="1" ht="6.75" customHeight="1" x14ac:dyDescent="0.2">
      <c r="B153" s="52"/>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66"/>
      <c r="AB153" s="56"/>
      <c r="AC153" s="56"/>
      <c r="AD153" s="56"/>
      <c r="AE153" s="56"/>
      <c r="AF153" s="50"/>
      <c r="AH153" s="81"/>
      <c r="CB153" s="218" t="s">
        <v>82</v>
      </c>
    </row>
    <row r="154" spans="2:80" s="8" customFormat="1" ht="25.15" customHeight="1" x14ac:dyDescent="0.3">
      <c r="B154" s="51"/>
      <c r="C154" s="46" t="s">
        <v>106</v>
      </c>
      <c r="D154" s="56"/>
      <c r="E154" s="56"/>
      <c r="F154" s="56"/>
      <c r="G154" s="56"/>
      <c r="H154" s="417">
        <f>AB161+AB162+AB163</f>
        <v>0</v>
      </c>
      <c r="I154" s="455"/>
      <c r="J154" s="455"/>
      <c r="K154" s="455"/>
      <c r="L154" s="455"/>
      <c r="M154" s="456"/>
      <c r="N154" s="56"/>
      <c r="O154" s="64"/>
      <c r="P154" s="56"/>
      <c r="Q154" s="46" t="s">
        <v>107</v>
      </c>
      <c r="R154" s="56"/>
      <c r="S154" s="56"/>
      <c r="T154" s="56"/>
      <c r="U154" s="46"/>
      <c r="V154" s="56"/>
      <c r="W154" s="56"/>
      <c r="X154" s="56"/>
      <c r="Y154" s="56"/>
      <c r="Z154" s="417">
        <f>AB165+AB166+AB167</f>
        <v>0</v>
      </c>
      <c r="AA154" s="455"/>
      <c r="AB154" s="455"/>
      <c r="AC154" s="455"/>
      <c r="AD154" s="455"/>
      <c r="AE154" s="456"/>
      <c r="AF154" s="50"/>
      <c r="AH154" s="83" t="s">
        <v>133</v>
      </c>
      <c r="CB154" s="218" t="s">
        <v>82</v>
      </c>
    </row>
    <row r="155" spans="2:80" s="8" customFormat="1" ht="6.75" customHeight="1" x14ac:dyDescent="0.2">
      <c r="B155" s="52"/>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66"/>
      <c r="AB155" s="56"/>
      <c r="AC155" s="56"/>
      <c r="AD155" s="56"/>
      <c r="AE155" s="56"/>
      <c r="AF155" s="50"/>
      <c r="AH155" s="81"/>
      <c r="CB155" s="218" t="s">
        <v>82</v>
      </c>
    </row>
    <row r="156" spans="2:80" s="8" customFormat="1" ht="25.15" customHeight="1" x14ac:dyDescent="0.3">
      <c r="B156" s="51"/>
      <c r="C156" s="66" t="s">
        <v>1056</v>
      </c>
      <c r="D156" s="56"/>
      <c r="E156" s="56"/>
      <c r="F156" s="56"/>
      <c r="G156" s="56"/>
      <c r="H156" s="56"/>
      <c r="I156" s="56"/>
      <c r="J156" s="56"/>
      <c r="K156" s="56"/>
      <c r="L156" s="56"/>
      <c r="M156" s="56"/>
      <c r="N156" s="56"/>
      <c r="O156" s="56"/>
      <c r="P156" s="56"/>
      <c r="Q156" s="46" t="s">
        <v>1055</v>
      </c>
      <c r="R156" s="56"/>
      <c r="S156" s="56"/>
      <c r="T156" s="56"/>
      <c r="U156" s="46"/>
      <c r="V156" s="56"/>
      <c r="W156" s="56"/>
      <c r="X156" s="56"/>
      <c r="Y156" s="56"/>
      <c r="Z156" s="417">
        <f>+H154+Z154</f>
        <v>0</v>
      </c>
      <c r="AA156" s="455"/>
      <c r="AB156" s="455"/>
      <c r="AC156" s="455"/>
      <c r="AD156" s="455"/>
      <c r="AE156" s="456"/>
      <c r="AF156" s="50"/>
      <c r="AH156" s="81"/>
      <c r="CB156" s="218" t="s">
        <v>82</v>
      </c>
    </row>
    <row r="157" spans="2:80" s="8" customFormat="1" ht="15" customHeight="1" x14ac:dyDescent="0.2">
      <c r="B157" s="52"/>
      <c r="C157" s="66" t="s">
        <v>1057</v>
      </c>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0"/>
      <c r="AH157" s="81"/>
      <c r="CB157" s="218" t="s">
        <v>82</v>
      </c>
    </row>
    <row r="158" spans="2:80" s="8" customFormat="1" ht="6.75" customHeight="1" thickBot="1" x14ac:dyDescent="0.25">
      <c r="B158" s="74"/>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6"/>
      <c r="AH158" s="81"/>
      <c r="CB158" s="218" t="s">
        <v>82</v>
      </c>
    </row>
    <row r="159" spans="2:80" s="40" customFormat="1" ht="5.85" customHeight="1" thickBot="1" x14ac:dyDescent="0.25">
      <c r="B159" s="70"/>
      <c r="C159" s="70"/>
      <c r="D159" s="70"/>
      <c r="E159" s="70"/>
      <c r="F159" s="70"/>
      <c r="G159" s="70"/>
      <c r="H159" s="70"/>
      <c r="I159" s="71"/>
      <c r="J159" s="71"/>
      <c r="K159" s="71"/>
      <c r="L159" s="71"/>
      <c r="M159" s="71"/>
      <c r="N159" s="71"/>
      <c r="O159" s="71"/>
      <c r="P159" s="71"/>
      <c r="Q159" s="71"/>
      <c r="R159" s="71"/>
      <c r="S159" s="71"/>
      <c r="T159" s="71"/>
      <c r="U159" s="71"/>
      <c r="V159" s="71"/>
      <c r="AH159" s="80"/>
      <c r="CB159" s="218" t="s">
        <v>82</v>
      </c>
    </row>
    <row r="160" spans="2:80" s="13" customFormat="1" ht="27" customHeight="1" x14ac:dyDescent="0.2">
      <c r="B160" s="457" t="s">
        <v>20</v>
      </c>
      <c r="C160" s="458"/>
      <c r="D160" s="458"/>
      <c r="E160" s="458"/>
      <c r="F160" s="458"/>
      <c r="G160" s="458"/>
      <c r="H160" s="458"/>
      <c r="I160" s="458"/>
      <c r="J160" s="458"/>
      <c r="K160" s="458"/>
      <c r="L160" s="458"/>
      <c r="M160" s="458"/>
      <c r="N160" s="459"/>
      <c r="O160" s="94" t="s">
        <v>21</v>
      </c>
      <c r="P160" s="446" t="s">
        <v>1054</v>
      </c>
      <c r="Q160" s="451"/>
      <c r="R160" s="451"/>
      <c r="S160" s="451"/>
      <c r="T160" s="451"/>
      <c r="U160" s="451"/>
      <c r="V160" s="446" t="s">
        <v>77</v>
      </c>
      <c r="W160" s="451"/>
      <c r="X160" s="447"/>
      <c r="Y160" s="99" t="s">
        <v>134</v>
      </c>
      <c r="Z160" s="446" t="s">
        <v>135</v>
      </c>
      <c r="AA160" s="447"/>
      <c r="AB160" s="446" t="s">
        <v>136</v>
      </c>
      <c r="AC160" s="451"/>
      <c r="AD160" s="451"/>
      <c r="AE160" s="451"/>
      <c r="AF160" s="460"/>
      <c r="AH160" s="82"/>
      <c r="CB160" s="218" t="s">
        <v>82</v>
      </c>
    </row>
    <row r="161" spans="2:80" s="100" customFormat="1" ht="18.600000000000001" customHeight="1" x14ac:dyDescent="0.15">
      <c r="B161" s="359" t="s">
        <v>24</v>
      </c>
      <c r="C161" s="360"/>
      <c r="D161" s="360"/>
      <c r="E161" s="360"/>
      <c r="F161" s="360"/>
      <c r="G161" s="360"/>
      <c r="H161" s="360"/>
      <c r="I161" s="360"/>
      <c r="J161" s="360"/>
      <c r="K161" s="360"/>
      <c r="L161" s="360"/>
      <c r="M161" s="360"/>
      <c r="N161" s="361"/>
      <c r="O161" s="309"/>
      <c r="P161" s="448"/>
      <c r="Q161" s="449"/>
      <c r="R161" s="449"/>
      <c r="S161" s="449"/>
      <c r="T161" s="449"/>
      <c r="U161" s="450"/>
      <c r="V161" s="362" t="s">
        <v>123</v>
      </c>
      <c r="W161" s="363"/>
      <c r="X161" s="364"/>
      <c r="Y161" s="310" t="s">
        <v>140</v>
      </c>
      <c r="Z161" s="365">
        <v>0</v>
      </c>
      <c r="AA161" s="366"/>
      <c r="AB161" s="452"/>
      <c r="AC161" s="453"/>
      <c r="AD161" s="453"/>
      <c r="AE161" s="453"/>
      <c r="AF161" s="454"/>
      <c r="AG161" s="102"/>
      <c r="AH161" s="103" t="s">
        <v>129</v>
      </c>
      <c r="CB161" s="218" t="s">
        <v>82</v>
      </c>
    </row>
    <row r="162" spans="2:80" s="100" customFormat="1" ht="18.600000000000001" customHeight="1" x14ac:dyDescent="0.15">
      <c r="B162" s="359" t="s">
        <v>24</v>
      </c>
      <c r="C162" s="360"/>
      <c r="D162" s="360"/>
      <c r="E162" s="360"/>
      <c r="F162" s="360"/>
      <c r="G162" s="360"/>
      <c r="H162" s="360"/>
      <c r="I162" s="360"/>
      <c r="J162" s="360"/>
      <c r="K162" s="360"/>
      <c r="L162" s="360"/>
      <c r="M162" s="360"/>
      <c r="N162" s="361"/>
      <c r="O162" s="309"/>
      <c r="P162" s="404" t="str">
        <f>$Q$13&amp;$U$13&amp;$AB$13</f>
        <v/>
      </c>
      <c r="Q162" s="405"/>
      <c r="R162" s="405"/>
      <c r="S162" s="405"/>
      <c r="T162" s="405"/>
      <c r="U162" s="406"/>
      <c r="V162" s="362" t="s">
        <v>123</v>
      </c>
      <c r="W162" s="363"/>
      <c r="X162" s="364"/>
      <c r="Y162" s="310" t="s">
        <v>140</v>
      </c>
      <c r="Z162" s="365">
        <v>0</v>
      </c>
      <c r="AA162" s="366"/>
      <c r="AB162" s="398"/>
      <c r="AC162" s="399"/>
      <c r="AD162" s="399"/>
      <c r="AE162" s="399"/>
      <c r="AF162" s="400"/>
      <c r="AG162" s="100" t="str">
        <f>P162&amp;$U$13&amp;V162</f>
        <v>5112</v>
      </c>
      <c r="AH162" s="104" t="s">
        <v>130</v>
      </c>
      <c r="CB162" s="218" t="s">
        <v>82</v>
      </c>
    </row>
    <row r="163" spans="2:80" s="100" customFormat="1" ht="18.600000000000001" customHeight="1" x14ac:dyDescent="0.15">
      <c r="B163" s="359" t="s">
        <v>24</v>
      </c>
      <c r="C163" s="360"/>
      <c r="D163" s="360"/>
      <c r="E163" s="360"/>
      <c r="F163" s="360"/>
      <c r="G163" s="360"/>
      <c r="H163" s="360"/>
      <c r="I163" s="360"/>
      <c r="J163" s="360"/>
      <c r="K163" s="360"/>
      <c r="L163" s="360"/>
      <c r="M163" s="360"/>
      <c r="N163" s="361"/>
      <c r="O163" s="309"/>
      <c r="P163" s="239"/>
      <c r="Q163" s="240"/>
      <c r="R163" s="240"/>
      <c r="S163" s="240"/>
      <c r="T163" s="240"/>
      <c r="U163" s="241"/>
      <c r="V163" s="362" t="s">
        <v>123</v>
      </c>
      <c r="W163" s="363"/>
      <c r="X163" s="364"/>
      <c r="Y163" s="310" t="s">
        <v>140</v>
      </c>
      <c r="Z163" s="365">
        <v>0</v>
      </c>
      <c r="AA163" s="366"/>
      <c r="AB163" s="398"/>
      <c r="AC163" s="399"/>
      <c r="AD163" s="399"/>
      <c r="AE163" s="399"/>
      <c r="AF163" s="400"/>
      <c r="AH163" s="104" t="s">
        <v>131</v>
      </c>
      <c r="CB163" s="218" t="s">
        <v>82</v>
      </c>
    </row>
    <row r="164" spans="2:80" s="100" customFormat="1" ht="18.600000000000001" customHeight="1" x14ac:dyDescent="0.15">
      <c r="B164" s="367" t="s">
        <v>1072</v>
      </c>
      <c r="C164" s="368"/>
      <c r="D164" s="368"/>
      <c r="E164" s="368"/>
      <c r="F164" s="36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9"/>
      <c r="AH164" s="104" t="s">
        <v>132</v>
      </c>
      <c r="CB164" s="218" t="s">
        <v>82</v>
      </c>
    </row>
    <row r="165" spans="2:80" s="100" customFormat="1" ht="18.600000000000001" customHeight="1" x14ac:dyDescent="0.15">
      <c r="B165" s="401"/>
      <c r="C165" s="402"/>
      <c r="D165" s="402"/>
      <c r="E165" s="402"/>
      <c r="F165" s="402"/>
      <c r="G165" s="402"/>
      <c r="H165" s="402"/>
      <c r="I165" s="402"/>
      <c r="J165" s="402"/>
      <c r="K165" s="402"/>
      <c r="L165" s="402"/>
      <c r="M165" s="402"/>
      <c r="N165" s="403"/>
      <c r="O165" s="309"/>
      <c r="P165" s="404" t="str">
        <f>$Q$13&amp;$U$13&amp;$AB$13</f>
        <v/>
      </c>
      <c r="Q165" s="405"/>
      <c r="R165" s="405"/>
      <c r="S165" s="405"/>
      <c r="T165" s="405"/>
      <c r="U165" s="406"/>
      <c r="V165" s="420"/>
      <c r="W165" s="421"/>
      <c r="X165" s="422"/>
      <c r="Y165" s="310"/>
      <c r="Z165" s="423"/>
      <c r="AA165" s="424"/>
      <c r="AB165" s="398"/>
      <c r="AC165" s="399"/>
      <c r="AD165" s="399"/>
      <c r="AE165" s="399"/>
      <c r="AF165" s="400"/>
      <c r="AG165" s="100" t="str">
        <f>P165&amp;$U$13&amp;V165</f>
        <v/>
      </c>
      <c r="AH165" s="103" t="s">
        <v>141</v>
      </c>
      <c r="CB165" s="218" t="s">
        <v>82</v>
      </c>
    </row>
    <row r="166" spans="2:80" s="100" customFormat="1" ht="18.600000000000001" customHeight="1" x14ac:dyDescent="0.15">
      <c r="B166" s="401"/>
      <c r="C166" s="402"/>
      <c r="D166" s="402"/>
      <c r="E166" s="402"/>
      <c r="F166" s="402"/>
      <c r="G166" s="402"/>
      <c r="H166" s="402"/>
      <c r="I166" s="402"/>
      <c r="J166" s="402"/>
      <c r="K166" s="402"/>
      <c r="L166" s="402"/>
      <c r="M166" s="402"/>
      <c r="N166" s="403"/>
      <c r="O166" s="309"/>
      <c r="P166" s="404" t="str">
        <f>$Q$13&amp;$U$13&amp;$AB$13</f>
        <v/>
      </c>
      <c r="Q166" s="405"/>
      <c r="R166" s="405"/>
      <c r="S166" s="405"/>
      <c r="T166" s="405"/>
      <c r="U166" s="406"/>
      <c r="V166" s="420"/>
      <c r="W166" s="421"/>
      <c r="X166" s="422"/>
      <c r="Y166" s="310"/>
      <c r="Z166" s="423"/>
      <c r="AA166" s="424"/>
      <c r="AB166" s="398"/>
      <c r="AC166" s="399"/>
      <c r="AD166" s="399"/>
      <c r="AE166" s="399"/>
      <c r="AF166" s="400"/>
      <c r="AG166" s="100" t="str">
        <f>P166&amp;$U$13&amp;V166</f>
        <v/>
      </c>
      <c r="AH166" s="103"/>
      <c r="CB166" s="218" t="s">
        <v>82</v>
      </c>
    </row>
    <row r="167" spans="2:80" s="100" customFormat="1" ht="18.600000000000001" customHeight="1" x14ac:dyDescent="0.15">
      <c r="B167" s="401"/>
      <c r="C167" s="402"/>
      <c r="D167" s="402"/>
      <c r="E167" s="402"/>
      <c r="F167" s="402"/>
      <c r="G167" s="402"/>
      <c r="H167" s="402"/>
      <c r="I167" s="402"/>
      <c r="J167" s="402"/>
      <c r="K167" s="402"/>
      <c r="L167" s="402"/>
      <c r="M167" s="402"/>
      <c r="N167" s="403"/>
      <c r="O167" s="309"/>
      <c r="P167" s="404" t="str">
        <f>$Q$13&amp;$U$13&amp;$AB$13</f>
        <v/>
      </c>
      <c r="Q167" s="405"/>
      <c r="R167" s="405"/>
      <c r="S167" s="405"/>
      <c r="T167" s="405"/>
      <c r="U167" s="406"/>
      <c r="V167" s="420"/>
      <c r="W167" s="421"/>
      <c r="X167" s="422"/>
      <c r="Y167" s="310"/>
      <c r="Z167" s="423"/>
      <c r="AA167" s="424"/>
      <c r="AB167" s="398"/>
      <c r="AC167" s="399"/>
      <c r="AD167" s="399"/>
      <c r="AE167" s="399"/>
      <c r="AF167" s="400"/>
      <c r="AG167" s="100" t="str">
        <f>P167&amp;$U$13&amp;V167</f>
        <v/>
      </c>
      <c r="AH167" s="103"/>
      <c r="CB167" s="218" t="s">
        <v>82</v>
      </c>
    </row>
    <row r="168" spans="2:80" s="8" customFormat="1" ht="18.600000000000001" customHeight="1" thickBot="1" x14ac:dyDescent="0.25">
      <c r="B168" s="74"/>
      <c r="C168" s="105"/>
      <c r="D168" s="105"/>
      <c r="E168" s="105"/>
      <c r="F168" s="105"/>
      <c r="G168" s="105"/>
      <c r="H168" s="105"/>
      <c r="I168" s="105"/>
      <c r="J168" s="105"/>
      <c r="K168" s="105"/>
      <c r="L168" s="105"/>
      <c r="M168" s="105"/>
      <c r="N168" s="75"/>
      <c r="O168" s="75"/>
      <c r="P168" s="75"/>
      <c r="Q168" s="75"/>
      <c r="R168" s="75"/>
      <c r="S168" s="75"/>
      <c r="T168" s="75"/>
      <c r="U168" s="75"/>
      <c r="V168" s="480" t="s">
        <v>108</v>
      </c>
      <c r="W168" s="481"/>
      <c r="X168" s="481"/>
      <c r="Y168" s="481"/>
      <c r="Z168" s="481"/>
      <c r="AA168" s="482"/>
      <c r="AB168" s="477">
        <f>SUM(AB161:AF167)</f>
        <v>0</v>
      </c>
      <c r="AC168" s="478"/>
      <c r="AD168" s="478"/>
      <c r="AE168" s="478"/>
      <c r="AF168" s="479"/>
      <c r="AH168" s="83" t="s">
        <v>142</v>
      </c>
      <c r="CB168" s="218" t="s">
        <v>82</v>
      </c>
    </row>
    <row r="169" spans="2:80" s="39" customFormat="1" ht="5.85" customHeight="1" thickBot="1" x14ac:dyDescent="0.3">
      <c r="B169" s="72"/>
      <c r="C169" s="72"/>
      <c r="D169" s="72"/>
      <c r="E169" s="72"/>
      <c r="F169" s="72"/>
      <c r="G169" s="72"/>
      <c r="H169" s="72"/>
      <c r="I169" s="72"/>
      <c r="J169" s="72"/>
      <c r="K169" s="72"/>
      <c r="L169" s="72"/>
      <c r="M169" s="72"/>
      <c r="N169" s="72"/>
      <c r="O169" s="72"/>
      <c r="P169" s="72"/>
      <c r="Q169" s="72"/>
      <c r="R169" s="72"/>
      <c r="S169" s="72"/>
      <c r="T169" s="72"/>
      <c r="U169" s="72"/>
      <c r="V169" s="72"/>
      <c r="W169" s="72"/>
      <c r="AH169" s="78"/>
      <c r="CB169" s="218" t="s">
        <v>82</v>
      </c>
    </row>
    <row r="170" spans="2:80" s="8" customFormat="1" ht="16.5" customHeight="1" x14ac:dyDescent="0.2">
      <c r="B170" s="425" t="s">
        <v>154</v>
      </c>
      <c r="C170" s="426"/>
      <c r="D170" s="426"/>
      <c r="E170" s="426"/>
      <c r="F170" s="426"/>
      <c r="G170" s="426"/>
      <c r="H170" s="426"/>
      <c r="I170" s="426"/>
      <c r="J170" s="426"/>
      <c r="K170" s="426"/>
      <c r="L170" s="426"/>
      <c r="M170" s="426"/>
      <c r="N170" s="426"/>
      <c r="O170" s="426"/>
      <c r="P170" s="426"/>
      <c r="Q170" s="426"/>
      <c r="R170" s="426"/>
      <c r="S170" s="426"/>
      <c r="T170" s="426"/>
      <c r="U170" s="426"/>
      <c r="V170" s="426"/>
      <c r="W170" s="426"/>
      <c r="X170" s="426"/>
      <c r="Y170" s="426"/>
      <c r="Z170" s="426"/>
      <c r="AA170" s="426"/>
      <c r="AB170" s="426"/>
      <c r="AC170" s="426"/>
      <c r="AD170" s="426"/>
      <c r="AE170" s="426"/>
      <c r="AF170" s="427"/>
      <c r="AH170" s="81"/>
      <c r="CB170" s="218" t="s">
        <v>82</v>
      </c>
    </row>
    <row r="171" spans="2:80" s="10" customFormat="1" ht="6.75" customHeight="1" x14ac:dyDescent="0.25">
      <c r="B171" s="108"/>
      <c r="C171" s="109"/>
      <c r="D171" s="109"/>
      <c r="E171" s="109"/>
      <c r="F171" s="109"/>
      <c r="G171" s="109"/>
      <c r="H171" s="109"/>
      <c r="I171" s="109"/>
      <c r="J171" s="109"/>
      <c r="K171" s="109"/>
      <c r="L171" s="109"/>
      <c r="M171" s="109"/>
      <c r="N171" s="109"/>
      <c r="O171" s="109"/>
      <c r="P171" s="109"/>
      <c r="Q171" s="109"/>
      <c r="R171" s="109"/>
      <c r="S171" s="109"/>
      <c r="T171" s="109"/>
      <c r="U171" s="109"/>
      <c r="V171" s="109"/>
      <c r="W171" s="109"/>
      <c r="X171" s="68"/>
      <c r="Y171" s="68"/>
      <c r="Z171" s="68"/>
      <c r="AA171" s="68"/>
      <c r="AB171" s="68"/>
      <c r="AC171" s="68"/>
      <c r="AD171" s="68"/>
      <c r="AE171" s="68"/>
      <c r="AF171" s="110"/>
      <c r="AH171" s="81"/>
      <c r="CB171" s="218" t="s">
        <v>82</v>
      </c>
    </row>
    <row r="172" spans="2:80" s="10" customFormat="1" ht="11.25" customHeight="1" x14ac:dyDescent="0.25">
      <c r="B172" s="111"/>
      <c r="C172" s="112"/>
      <c r="D172" s="46" t="s">
        <v>30</v>
      </c>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50"/>
      <c r="AH172" s="81"/>
      <c r="CB172" s="218" t="s">
        <v>82</v>
      </c>
    </row>
    <row r="173" spans="2:80" s="10" customFormat="1" ht="11.25" customHeight="1" x14ac:dyDescent="0.25">
      <c r="B173" s="111"/>
      <c r="C173" s="112"/>
      <c r="D173" s="115"/>
      <c r="E173" s="112"/>
      <c r="F173" s="113"/>
      <c r="G173" s="114" t="s">
        <v>145</v>
      </c>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50"/>
      <c r="AH173" s="81"/>
      <c r="CB173" s="218" t="s">
        <v>82</v>
      </c>
    </row>
    <row r="174" spans="2:80" s="10" customFormat="1" ht="11.25" customHeight="1" x14ac:dyDescent="0.25">
      <c r="B174" s="111"/>
      <c r="C174" s="112"/>
      <c r="D174" s="115"/>
      <c r="E174" s="112"/>
      <c r="F174" s="113"/>
      <c r="G174" s="114" t="s">
        <v>146</v>
      </c>
      <c r="H174" s="114"/>
      <c r="I174" s="114"/>
      <c r="J174" s="114"/>
      <c r="K174" s="114"/>
      <c r="L174" s="114"/>
      <c r="M174" s="114"/>
      <c r="N174" s="114"/>
      <c r="O174" s="114"/>
      <c r="P174" s="114"/>
      <c r="Q174" s="114"/>
      <c r="R174" s="114"/>
      <c r="S174" s="114"/>
      <c r="T174" s="114"/>
      <c r="U174" s="114"/>
      <c r="V174" s="114"/>
      <c r="W174" s="114"/>
      <c r="X174" s="114"/>
      <c r="Y174" s="114"/>
      <c r="Z174" s="114"/>
      <c r="AA174" s="114"/>
      <c r="AB174" s="114"/>
      <c r="AC174" s="114"/>
      <c r="AD174" s="114"/>
      <c r="AE174" s="114"/>
      <c r="AF174" s="50"/>
      <c r="AH174" s="81"/>
      <c r="CB174" s="218" t="s">
        <v>82</v>
      </c>
    </row>
    <row r="175" spans="2:80" s="10" customFormat="1" ht="11.25" customHeight="1" x14ac:dyDescent="0.25">
      <c r="B175" s="111"/>
      <c r="C175" s="112"/>
      <c r="D175" s="115"/>
      <c r="E175" s="112"/>
      <c r="F175" s="113"/>
      <c r="G175" s="114" t="s">
        <v>147</v>
      </c>
      <c r="H175" s="114"/>
      <c r="I175" s="114"/>
      <c r="J175" s="114"/>
      <c r="K175" s="114"/>
      <c r="L175" s="114"/>
      <c r="M175" s="114"/>
      <c r="N175" s="114"/>
      <c r="O175" s="114"/>
      <c r="P175" s="114"/>
      <c r="Q175" s="114"/>
      <c r="R175" s="114"/>
      <c r="S175" s="114"/>
      <c r="T175" s="114"/>
      <c r="U175" s="114"/>
      <c r="V175" s="114"/>
      <c r="W175" s="114"/>
      <c r="X175" s="114"/>
      <c r="Y175" s="114"/>
      <c r="Z175" s="114"/>
      <c r="AA175" s="114"/>
      <c r="AB175" s="114"/>
      <c r="AC175" s="114"/>
      <c r="AD175" s="114"/>
      <c r="AE175" s="114"/>
      <c r="AF175" s="50"/>
      <c r="AH175" s="81"/>
      <c r="CB175" s="218" t="s">
        <v>82</v>
      </c>
    </row>
    <row r="176" spans="2:80" s="10" customFormat="1" ht="11.25" customHeight="1" x14ac:dyDescent="0.25">
      <c r="B176" s="111"/>
      <c r="C176" s="112"/>
      <c r="D176" s="115"/>
      <c r="E176" s="112"/>
      <c r="F176" s="113"/>
      <c r="G176" s="114" t="s">
        <v>148</v>
      </c>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50"/>
      <c r="AH176" s="81"/>
      <c r="CB176" s="218" t="s">
        <v>82</v>
      </c>
    </row>
    <row r="177" spans="1:81" s="10" customFormat="1" ht="11.25" customHeight="1" x14ac:dyDescent="0.25">
      <c r="B177" s="111"/>
      <c r="C177" s="112"/>
      <c r="D177" s="115"/>
      <c r="E177" s="112"/>
      <c r="F177" s="113"/>
      <c r="G177" s="114" t="s">
        <v>149</v>
      </c>
      <c r="H177" s="114"/>
      <c r="I177" s="114"/>
      <c r="J177" s="114"/>
      <c r="K177" s="114"/>
      <c r="L177" s="114"/>
      <c r="M177" s="114"/>
      <c r="N177" s="114"/>
      <c r="O177" s="114"/>
      <c r="P177" s="114"/>
      <c r="Q177" s="114"/>
      <c r="R177" s="114"/>
      <c r="S177" s="114"/>
      <c r="T177" s="114"/>
      <c r="U177" s="114"/>
      <c r="V177" s="114"/>
      <c r="W177" s="114"/>
      <c r="X177" s="114"/>
      <c r="Y177" s="114"/>
      <c r="Z177" s="114"/>
      <c r="AA177" s="114"/>
      <c r="AB177" s="114"/>
      <c r="AC177" s="114"/>
      <c r="AD177" s="114"/>
      <c r="AE177" s="114"/>
      <c r="AF177" s="50"/>
      <c r="AH177" s="81"/>
      <c r="CB177" s="218" t="s">
        <v>82</v>
      </c>
    </row>
    <row r="178" spans="1:81" ht="6.75" customHeight="1" thickBot="1" x14ac:dyDescent="0.3">
      <c r="B178" s="391"/>
      <c r="C178" s="392"/>
      <c r="D178" s="95"/>
      <c r="E178" s="95"/>
      <c r="F178" s="95"/>
      <c r="G178" s="95"/>
      <c r="H178" s="95"/>
      <c r="I178" s="95"/>
      <c r="J178" s="393"/>
      <c r="K178" s="393"/>
      <c r="L178" s="95"/>
      <c r="M178" s="95"/>
      <c r="N178" s="95"/>
      <c r="O178" s="95"/>
      <c r="P178" s="95"/>
      <c r="Q178" s="95"/>
      <c r="R178" s="95"/>
      <c r="S178" s="95"/>
      <c r="T178" s="95"/>
      <c r="U178" s="95"/>
      <c r="V178" s="95"/>
      <c r="W178" s="96"/>
      <c r="X178" s="97"/>
      <c r="Y178" s="97"/>
      <c r="Z178" s="97"/>
      <c r="AA178" s="97"/>
      <c r="AB178" s="97"/>
      <c r="AC178" s="97"/>
      <c r="AD178" s="97"/>
      <c r="AE178" s="97"/>
      <c r="AF178" s="98"/>
      <c r="AH178" s="83"/>
      <c r="AI178" s="5"/>
      <c r="AJ178" s="5"/>
      <c r="AK178" s="5"/>
      <c r="AL178" s="5"/>
      <c r="AM178" s="5"/>
      <c r="AN178" s="5"/>
      <c r="AO178" s="5"/>
      <c r="AP178" s="5"/>
      <c r="AQ178" s="5"/>
      <c r="AR178" s="5"/>
      <c r="AS178" s="5"/>
      <c r="AT178" s="5"/>
      <c r="CB178" s="218" t="s">
        <v>82</v>
      </c>
    </row>
    <row r="179" spans="1:81" s="39" customFormat="1" ht="6.75" customHeight="1" x14ac:dyDescent="0.25">
      <c r="B179" s="73"/>
      <c r="C179" s="73"/>
      <c r="D179" s="73"/>
      <c r="E179" s="73"/>
      <c r="F179" s="73"/>
      <c r="G179" s="73"/>
      <c r="H179" s="73"/>
      <c r="I179" s="73"/>
      <c r="J179" s="73"/>
      <c r="K179" s="73"/>
      <c r="L179" s="73"/>
      <c r="M179" s="73"/>
      <c r="N179" s="73"/>
      <c r="O179" s="73"/>
      <c r="P179" s="73"/>
      <c r="Q179" s="73"/>
      <c r="R179" s="73"/>
      <c r="S179" s="73"/>
      <c r="T179" s="73"/>
      <c r="U179" s="73"/>
      <c r="V179" s="73"/>
      <c r="W179" s="73"/>
      <c r="AH179" s="78"/>
      <c r="CB179" s="218" t="s">
        <v>82</v>
      </c>
    </row>
    <row r="180" spans="1:81" s="8" customFormat="1" ht="12" hidden="1" customHeight="1" x14ac:dyDescent="0.25">
      <c r="B180" s="89"/>
      <c r="C180" s="90"/>
      <c r="D180" s="91"/>
      <c r="E180" s="91"/>
      <c r="F180" s="91"/>
      <c r="G180" s="91"/>
      <c r="H180" s="91"/>
      <c r="I180" s="91"/>
      <c r="J180" s="91"/>
      <c r="K180" s="91"/>
      <c r="L180" s="91"/>
      <c r="M180" s="91"/>
      <c r="N180" s="91"/>
      <c r="O180" s="91"/>
      <c r="P180" s="91"/>
      <c r="Q180" s="91"/>
      <c r="R180" s="91"/>
      <c r="S180" s="91"/>
      <c r="T180" s="91"/>
      <c r="U180" s="91"/>
      <c r="V180" s="91"/>
      <c r="W180" s="91"/>
      <c r="X180" s="92"/>
      <c r="Y180" s="92"/>
      <c r="Z180" s="92"/>
      <c r="AA180" s="90"/>
      <c r="AB180" s="92"/>
      <c r="AC180" s="92"/>
      <c r="AD180" s="92"/>
      <c r="AE180" s="92"/>
      <c r="AF180" s="93"/>
      <c r="AH180" s="81"/>
      <c r="CB180" s="218" t="s">
        <v>82</v>
      </c>
    </row>
    <row r="181" spans="1:81" ht="32.25" hidden="1" customHeight="1" x14ac:dyDescent="0.85">
      <c r="B181" s="52"/>
      <c r="C181" s="381" t="s">
        <v>1</v>
      </c>
      <c r="D181" s="381"/>
      <c r="E181" s="381"/>
      <c r="F181" s="381"/>
      <c r="G181" s="381"/>
      <c r="H181" s="381"/>
      <c r="I181" s="381"/>
      <c r="J181" s="381"/>
      <c r="K181" s="381"/>
      <c r="L181" s="381"/>
      <c r="M181" s="381"/>
      <c r="N181" s="381"/>
      <c r="O181" s="381"/>
      <c r="P181" s="381"/>
      <c r="Q181" s="381"/>
      <c r="R181" s="381"/>
      <c r="S181" s="381"/>
      <c r="T181" s="381"/>
      <c r="U181" s="381"/>
      <c r="V181" s="381"/>
      <c r="W181" s="381"/>
      <c r="X181" s="381"/>
      <c r="Y181" s="381"/>
      <c r="Z181" s="381"/>
      <c r="AA181" s="381"/>
      <c r="AB181" s="381"/>
      <c r="AC181" s="381"/>
      <c r="AD181" s="381"/>
      <c r="AE181" s="381"/>
      <c r="AF181" s="50"/>
      <c r="AH181" s="79"/>
      <c r="AI181" s="43"/>
      <c r="AJ181" s="43"/>
      <c r="AK181" s="43"/>
      <c r="AL181" s="43"/>
      <c r="AM181" s="43"/>
      <c r="CB181" s="218" t="s">
        <v>82</v>
      </c>
    </row>
    <row r="182" spans="1:81" s="8" customFormat="1" ht="5.85" hidden="1" customHeight="1" x14ac:dyDescent="0.25">
      <c r="B182" s="52"/>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0"/>
      <c r="AH182" s="80"/>
      <c r="AI182" s="40"/>
      <c r="AJ182" s="40"/>
      <c r="AK182" s="40"/>
      <c r="AL182" s="40"/>
      <c r="AM182" s="40"/>
      <c r="AN182" s="40"/>
      <c r="AO182" s="40"/>
      <c r="AP182" s="40"/>
      <c r="AQ182" s="40"/>
      <c r="AR182" s="40"/>
      <c r="AS182" s="40"/>
      <c r="AT182" s="40"/>
      <c r="CC182" s="218" t="s">
        <v>1</v>
      </c>
    </row>
    <row r="183" spans="1:81" s="8" customFormat="1" ht="22.15" hidden="1" customHeight="1" x14ac:dyDescent="0.25">
      <c r="B183" s="51"/>
      <c r="C183" s="416" t="s">
        <v>10</v>
      </c>
      <c r="D183" s="416"/>
      <c r="E183" s="416"/>
      <c r="F183" s="416"/>
      <c r="G183" s="483">
        <v>0</v>
      </c>
      <c r="H183" s="484"/>
      <c r="I183" s="484"/>
      <c r="J183" s="484"/>
      <c r="K183" s="485"/>
      <c r="L183" s="116" t="s">
        <v>11</v>
      </c>
      <c r="M183" s="416" t="s">
        <v>12</v>
      </c>
      <c r="N183" s="416"/>
      <c r="O183" s="416"/>
      <c r="P183" s="416"/>
      <c r="Q183" s="486">
        <f>'STEP 2 - Receipts'!AA324</f>
        <v>0</v>
      </c>
      <c r="R183" s="487"/>
      <c r="S183" s="487"/>
      <c r="T183" s="487"/>
      <c r="U183" s="488"/>
      <c r="V183" s="116" t="s">
        <v>13</v>
      </c>
      <c r="W183" s="489" t="s">
        <v>14</v>
      </c>
      <c r="X183" s="489"/>
      <c r="Y183" s="489"/>
      <c r="Z183" s="490"/>
      <c r="AA183" s="491">
        <f>+G183-Q183</f>
        <v>0</v>
      </c>
      <c r="AB183" s="492"/>
      <c r="AC183" s="492"/>
      <c r="AD183" s="492"/>
      <c r="AE183" s="493"/>
      <c r="AF183" s="50"/>
      <c r="AH183" s="80" t="s">
        <v>624</v>
      </c>
      <c r="AI183" s="40"/>
      <c r="AJ183" s="40"/>
      <c r="AK183" s="40"/>
      <c r="AL183" s="40"/>
      <c r="AM183" s="40"/>
      <c r="AN183" s="40"/>
      <c r="AO183" s="40"/>
      <c r="AP183" s="40"/>
      <c r="AQ183" s="40"/>
      <c r="AR183" s="40"/>
      <c r="AS183" s="40"/>
      <c r="AT183" s="40"/>
      <c r="CC183" s="218" t="s">
        <v>1</v>
      </c>
    </row>
    <row r="184" spans="1:81" s="8" customFormat="1" ht="12" hidden="1" customHeight="1" x14ac:dyDescent="0.25">
      <c r="B184" s="52"/>
      <c r="C184" s="56"/>
      <c r="D184" s="56"/>
      <c r="E184" s="56"/>
      <c r="F184" s="56"/>
      <c r="G184" s="56"/>
      <c r="H184" s="56"/>
      <c r="I184" s="56"/>
      <c r="J184" s="56"/>
      <c r="K184" s="56"/>
      <c r="L184" s="56"/>
      <c r="M184" s="56"/>
      <c r="N184" s="56"/>
      <c r="O184" s="56"/>
      <c r="P184" s="56"/>
      <c r="Q184" s="56"/>
      <c r="R184" s="56"/>
      <c r="S184" s="56"/>
      <c r="T184" s="56"/>
      <c r="U184" s="56"/>
      <c r="V184" s="64"/>
      <c r="W184" s="56"/>
      <c r="X184" s="56"/>
      <c r="Y184" s="56"/>
      <c r="Z184" s="56"/>
      <c r="AA184" s="56"/>
      <c r="AB184" s="56"/>
      <c r="AC184" s="56"/>
      <c r="AD184" s="56"/>
      <c r="AE184" s="56"/>
      <c r="AF184" s="50"/>
      <c r="AH184" s="80"/>
      <c r="AI184" s="40"/>
      <c r="AJ184" s="40"/>
      <c r="AK184" s="40"/>
      <c r="AL184" s="40"/>
      <c r="AM184" s="40"/>
      <c r="AN184" s="40"/>
      <c r="AO184" s="40"/>
      <c r="AP184" s="40"/>
      <c r="AQ184" s="40"/>
      <c r="AR184" s="40"/>
      <c r="AS184" s="40"/>
      <c r="AT184" s="40"/>
      <c r="CC184" s="218" t="s">
        <v>1</v>
      </c>
    </row>
    <row r="185" spans="1:81" s="8" customFormat="1" ht="22.15" hidden="1" customHeight="1" x14ac:dyDescent="0.4">
      <c r="B185" s="51"/>
      <c r="C185" s="416" t="s">
        <v>15</v>
      </c>
      <c r="D185" s="416"/>
      <c r="E185" s="416"/>
      <c r="F185" s="416"/>
      <c r="G185" s="416"/>
      <c r="H185" s="117"/>
      <c r="I185" s="417">
        <f>SUMIF(AA183, "&gt;=0", AA183)</f>
        <v>0</v>
      </c>
      <c r="J185" s="418"/>
      <c r="K185" s="418"/>
      <c r="L185" s="418"/>
      <c r="M185" s="418"/>
      <c r="N185" s="419"/>
      <c r="O185" s="56"/>
      <c r="P185" s="64"/>
      <c r="Q185" s="116" t="s">
        <v>16</v>
      </c>
      <c r="R185" s="56"/>
      <c r="S185" s="56"/>
      <c r="T185" s="416" t="s">
        <v>17</v>
      </c>
      <c r="U185" s="416"/>
      <c r="V185" s="416"/>
      <c r="W185" s="416"/>
      <c r="X185" s="416"/>
      <c r="Y185" s="117"/>
      <c r="Z185" s="417">
        <f>-SUMIF(AA183, "&lt;=0", AA183)</f>
        <v>0</v>
      </c>
      <c r="AA185" s="418"/>
      <c r="AB185" s="418"/>
      <c r="AC185" s="418"/>
      <c r="AD185" s="418"/>
      <c r="AE185" s="419"/>
      <c r="AF185" s="50"/>
      <c r="AH185" s="80"/>
      <c r="AI185" s="40"/>
      <c r="AJ185" s="40"/>
      <c r="AK185" s="40"/>
      <c r="AL185" s="40"/>
      <c r="AM185" s="40"/>
      <c r="AN185" s="40"/>
      <c r="AO185" s="40"/>
      <c r="AP185" s="40"/>
      <c r="AQ185" s="40"/>
      <c r="AR185" s="40"/>
      <c r="AS185" s="40"/>
      <c r="AT185" s="40"/>
      <c r="CC185" s="218" t="s">
        <v>1</v>
      </c>
    </row>
    <row r="186" spans="1:81" s="8" customFormat="1" ht="6.75" hidden="1" customHeight="1" thickBot="1" x14ac:dyDescent="0.3">
      <c r="A186" s="53"/>
      <c r="B186" s="74"/>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6"/>
      <c r="AH186" s="80"/>
      <c r="AI186" s="40"/>
      <c r="AJ186" s="40"/>
      <c r="AK186" s="40"/>
      <c r="AL186" s="40"/>
      <c r="AM186" s="40"/>
      <c r="AN186" s="40"/>
      <c r="AO186" s="40"/>
      <c r="AP186" s="40"/>
      <c r="AQ186" s="40"/>
      <c r="AR186" s="40"/>
      <c r="AS186" s="40"/>
      <c r="AT186" s="40"/>
      <c r="CC186" s="218" t="s">
        <v>1</v>
      </c>
    </row>
    <row r="187" spans="1:81" ht="6.75" hidden="1" customHeight="1" thickBot="1" x14ac:dyDescent="0.35">
      <c r="B187" s="12"/>
      <c r="C187" s="12"/>
      <c r="D187" s="12"/>
      <c r="E187" s="12"/>
      <c r="F187" s="12"/>
      <c r="G187" s="12"/>
      <c r="H187" s="12"/>
      <c r="I187" s="12"/>
      <c r="J187" s="12"/>
      <c r="K187" s="12"/>
      <c r="L187" s="12"/>
      <c r="M187" s="12"/>
      <c r="N187" s="12"/>
      <c r="O187" s="12"/>
      <c r="P187" s="12"/>
      <c r="Q187" s="12"/>
      <c r="R187" s="12"/>
      <c r="S187" s="12"/>
      <c r="T187" s="12"/>
      <c r="U187" s="12"/>
      <c r="V187" s="12"/>
      <c r="W187" s="12"/>
      <c r="CC187" s="218" t="s">
        <v>1</v>
      </c>
    </row>
    <row r="188" spans="1:81" s="10" customFormat="1" ht="18" hidden="1" customHeight="1" x14ac:dyDescent="0.3">
      <c r="B188" s="442" t="s">
        <v>151</v>
      </c>
      <c r="C188" s="443"/>
      <c r="D188" s="443"/>
      <c r="E188" s="443"/>
      <c r="F188" s="443"/>
      <c r="G188" s="443"/>
      <c r="H188" s="443"/>
      <c r="I188" s="443"/>
      <c r="J188" s="443"/>
      <c r="K188" s="443"/>
      <c r="L188" s="443"/>
      <c r="M188" s="443"/>
      <c r="N188" s="443"/>
      <c r="O188" s="443"/>
      <c r="P188" s="443"/>
      <c r="Q188" s="443"/>
      <c r="R188" s="443"/>
      <c r="S188" s="443"/>
      <c r="T188" s="443"/>
      <c r="U188" s="443"/>
      <c r="V188" s="443"/>
      <c r="W188" s="443"/>
      <c r="X188" s="443"/>
      <c r="Y188" s="443"/>
      <c r="Z188" s="443"/>
      <c r="AA188" s="443"/>
      <c r="AB188" s="443"/>
      <c r="AC188" s="443"/>
      <c r="AD188" s="443"/>
      <c r="AE188" s="443"/>
      <c r="AF188" s="444"/>
      <c r="AH188" s="380" t="s">
        <v>152</v>
      </c>
      <c r="AI188" s="380"/>
      <c r="AJ188" s="380"/>
      <c r="AK188" s="380"/>
      <c r="AL188" s="380"/>
      <c r="AM188" s="380"/>
      <c r="AN188" s="380"/>
      <c r="AO188" s="380"/>
      <c r="AP188" s="380"/>
      <c r="AQ188" s="380"/>
      <c r="AR188" s="380"/>
      <c r="AS188" s="380"/>
      <c r="AT188" s="380"/>
      <c r="AU188" s="380"/>
      <c r="AV188" s="380"/>
      <c r="AW188" s="380"/>
      <c r="AX188" s="380"/>
      <c r="CC188" s="218" t="s">
        <v>1</v>
      </c>
    </row>
    <row r="189" spans="1:81" s="8" customFormat="1" ht="5.85" hidden="1" customHeight="1" thickBot="1" x14ac:dyDescent="0.3">
      <c r="B189" s="51"/>
      <c r="C189" s="45"/>
      <c r="D189" s="45"/>
      <c r="E189" s="45"/>
      <c r="F189" s="56"/>
      <c r="G189" s="56"/>
      <c r="H189" s="56"/>
      <c r="I189" s="56"/>
      <c r="J189" s="56"/>
      <c r="K189" s="56"/>
      <c r="L189" s="56"/>
      <c r="M189" s="56"/>
      <c r="N189" s="46"/>
      <c r="O189" s="56"/>
      <c r="P189" s="56"/>
      <c r="Q189" s="56"/>
      <c r="R189" s="56"/>
      <c r="S189" s="56"/>
      <c r="T189" s="56"/>
      <c r="U189" s="56"/>
      <c r="V189" s="56"/>
      <c r="W189" s="56"/>
      <c r="X189" s="56"/>
      <c r="Y189" s="56"/>
      <c r="Z189" s="56"/>
      <c r="AA189" s="56"/>
      <c r="AB189" s="56"/>
      <c r="AC189" s="56"/>
      <c r="AD189" s="56"/>
      <c r="AE189" s="56"/>
      <c r="AF189" s="50"/>
      <c r="AH189" s="81"/>
      <c r="CC189" s="218" t="s">
        <v>1</v>
      </c>
    </row>
    <row r="190" spans="1:81" s="13" customFormat="1" ht="34.5" hidden="1" customHeight="1" x14ac:dyDescent="0.25">
      <c r="B190" s="445" t="s">
        <v>20</v>
      </c>
      <c r="C190" s="438"/>
      <c r="D190" s="438"/>
      <c r="E190" s="438"/>
      <c r="F190" s="438"/>
      <c r="G190" s="438"/>
      <c r="H190" s="438"/>
      <c r="I190" s="438"/>
      <c r="J190" s="438"/>
      <c r="K190" s="438"/>
      <c r="L190" s="438"/>
      <c r="M190" s="438"/>
      <c r="N190" s="439"/>
      <c r="O190" s="120" t="s">
        <v>21</v>
      </c>
      <c r="P190" s="437" t="s">
        <v>150</v>
      </c>
      <c r="Q190" s="438"/>
      <c r="R190" s="438"/>
      <c r="S190" s="438"/>
      <c r="T190" s="438"/>
      <c r="U190" s="439"/>
      <c r="V190" s="440" t="s">
        <v>77</v>
      </c>
      <c r="W190" s="440"/>
      <c r="X190" s="441"/>
      <c r="Y190" s="99" t="s">
        <v>134</v>
      </c>
      <c r="Z190" s="446" t="s">
        <v>135</v>
      </c>
      <c r="AA190" s="447"/>
      <c r="AB190" s="446" t="s">
        <v>136</v>
      </c>
      <c r="AC190" s="451"/>
      <c r="AD190" s="451"/>
      <c r="AE190" s="451"/>
      <c r="AF190" s="460"/>
      <c r="AH190" s="103" t="s">
        <v>129</v>
      </c>
      <c r="AI190" s="42"/>
      <c r="AJ190" s="42"/>
      <c r="AK190" s="42"/>
      <c r="AL190" s="42"/>
      <c r="AM190" s="42"/>
      <c r="AN190" s="42"/>
      <c r="AO190" s="42"/>
      <c r="AP190" s="42"/>
      <c r="AQ190" s="42"/>
      <c r="AR190" s="42"/>
      <c r="AS190" s="42"/>
      <c r="AT190" s="42"/>
      <c r="CC190" s="218" t="s">
        <v>1</v>
      </c>
    </row>
    <row r="191" spans="1:81" s="8" customFormat="1" ht="18.600000000000001" hidden="1" customHeight="1" x14ac:dyDescent="0.3">
      <c r="B191" s="428" t="s">
        <v>24</v>
      </c>
      <c r="C191" s="429"/>
      <c r="D191" s="429"/>
      <c r="E191" s="429"/>
      <c r="F191" s="429"/>
      <c r="G191" s="429"/>
      <c r="H191" s="429"/>
      <c r="I191" s="429"/>
      <c r="J191" s="429"/>
      <c r="K191" s="429"/>
      <c r="L191" s="429"/>
      <c r="M191" s="429"/>
      <c r="N191" s="430"/>
      <c r="O191" s="101"/>
      <c r="P191" s="431"/>
      <c r="Q191" s="432"/>
      <c r="R191" s="432"/>
      <c r="S191" s="432"/>
      <c r="T191" s="432"/>
      <c r="U191" s="433"/>
      <c r="V191" s="434" t="s">
        <v>123</v>
      </c>
      <c r="W191" s="435"/>
      <c r="X191" s="436"/>
      <c r="Y191" s="253" t="s">
        <v>140</v>
      </c>
      <c r="Z191" s="365">
        <v>0</v>
      </c>
      <c r="AA191" s="366"/>
      <c r="AB191" s="388">
        <f>-G183</f>
        <v>0</v>
      </c>
      <c r="AC191" s="389"/>
      <c r="AD191" s="389"/>
      <c r="AE191" s="389"/>
      <c r="AF191" s="390"/>
      <c r="AH191" s="104" t="s">
        <v>130</v>
      </c>
      <c r="AI191" s="40"/>
      <c r="AJ191" s="40"/>
      <c r="AK191" s="40"/>
      <c r="AL191" s="40"/>
      <c r="AM191" s="40"/>
      <c r="AN191" s="40"/>
      <c r="AO191" s="40"/>
      <c r="AP191" s="40"/>
      <c r="AQ191" s="40"/>
      <c r="AR191" s="40"/>
      <c r="AS191" s="40"/>
      <c r="AT191" s="40"/>
      <c r="CC191" s="218" t="s">
        <v>1</v>
      </c>
    </row>
    <row r="192" spans="1:81" s="8" customFormat="1" ht="18.600000000000001" hidden="1" customHeight="1" x14ac:dyDescent="0.3">
      <c r="B192" s="395" t="s">
        <v>184</v>
      </c>
      <c r="C192" s="396"/>
      <c r="D192" s="396"/>
      <c r="E192" s="396"/>
      <c r="F192" s="396"/>
      <c r="G192" s="396"/>
      <c r="H192" s="396"/>
      <c r="I192" s="396"/>
      <c r="J192" s="396"/>
      <c r="K192" s="396"/>
      <c r="L192" s="396"/>
      <c r="M192" s="396"/>
      <c r="N192" s="396"/>
      <c r="O192" s="396"/>
      <c r="P192" s="396"/>
      <c r="Q192" s="396"/>
      <c r="R192" s="396"/>
      <c r="S192" s="396"/>
      <c r="T192" s="396"/>
      <c r="U192" s="396"/>
      <c r="V192" s="396"/>
      <c r="W192" s="396"/>
      <c r="X192" s="396"/>
      <c r="Y192" s="396"/>
      <c r="Z192" s="396"/>
      <c r="AA192" s="397"/>
      <c r="AB192" s="388">
        <f>Q183</f>
        <v>0</v>
      </c>
      <c r="AC192" s="389"/>
      <c r="AD192" s="389"/>
      <c r="AE192" s="389"/>
      <c r="AF192" s="390"/>
      <c r="AH192" s="104" t="s">
        <v>131</v>
      </c>
      <c r="AI192" s="40"/>
      <c r="AJ192" s="40"/>
      <c r="AK192" s="40"/>
      <c r="AL192" s="40"/>
      <c r="AM192" s="40"/>
      <c r="AN192" s="40"/>
      <c r="AO192" s="40"/>
      <c r="AP192" s="40"/>
      <c r="AQ192" s="40"/>
      <c r="AR192" s="40"/>
      <c r="AS192" s="40"/>
      <c r="AT192" s="40"/>
      <c r="CC192" s="218" t="s">
        <v>1</v>
      </c>
    </row>
    <row r="193" spans="1:81" s="8" customFormat="1" ht="18.600000000000001" hidden="1" customHeight="1" x14ac:dyDescent="0.3">
      <c r="B193" s="395" t="s">
        <v>185</v>
      </c>
      <c r="C193" s="396"/>
      <c r="D193" s="396"/>
      <c r="E193" s="396"/>
      <c r="F193" s="396"/>
      <c r="G193" s="396"/>
      <c r="H193" s="396"/>
      <c r="I193" s="396"/>
      <c r="J193" s="396"/>
      <c r="K193" s="396"/>
      <c r="L193" s="396"/>
      <c r="M193" s="396"/>
      <c r="N193" s="396"/>
      <c r="O193" s="396"/>
      <c r="P193" s="396"/>
      <c r="Q193" s="396"/>
      <c r="R193" s="396"/>
      <c r="S193" s="396"/>
      <c r="T193" s="396"/>
      <c r="U193" s="396"/>
      <c r="V193" s="396"/>
      <c r="W193" s="396"/>
      <c r="X193" s="396"/>
      <c r="Y193" s="396"/>
      <c r="Z193" s="396"/>
      <c r="AA193" s="397"/>
      <c r="AB193" s="388">
        <f>AA183</f>
        <v>0</v>
      </c>
      <c r="AC193" s="389"/>
      <c r="AD193" s="389"/>
      <c r="AE193" s="389"/>
      <c r="AF193" s="390"/>
      <c r="AH193" s="104" t="s">
        <v>132</v>
      </c>
      <c r="AI193" s="40"/>
      <c r="AJ193" s="40"/>
      <c r="AK193" s="40"/>
      <c r="AL193" s="40"/>
      <c r="AM193" s="40"/>
      <c r="AN193" s="40"/>
      <c r="AO193" s="40"/>
      <c r="AP193" s="40"/>
      <c r="AQ193" s="40"/>
      <c r="AR193" s="40"/>
      <c r="AS193" s="40"/>
      <c r="AT193" s="40"/>
      <c r="CC193" s="218" t="s">
        <v>1</v>
      </c>
    </row>
    <row r="194" spans="1:81" s="8" customFormat="1" ht="6.75" hidden="1" customHeight="1" thickBot="1" x14ac:dyDescent="0.3">
      <c r="A194" s="53"/>
      <c r="B194" s="74"/>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6"/>
      <c r="AH194" s="80"/>
      <c r="AI194" s="40"/>
      <c r="AJ194" s="40"/>
      <c r="AK194" s="40"/>
      <c r="AL194" s="40"/>
      <c r="AM194" s="40"/>
      <c r="AN194" s="40"/>
      <c r="AO194" s="40"/>
      <c r="AP194" s="40"/>
      <c r="AQ194" s="40"/>
      <c r="AR194" s="40"/>
      <c r="AS194" s="40"/>
      <c r="AT194" s="40"/>
      <c r="CC194" s="218" t="s">
        <v>1</v>
      </c>
    </row>
    <row r="195" spans="1:81" s="39" customFormat="1" ht="5.85" hidden="1" customHeight="1" thickBot="1" x14ac:dyDescent="0.35">
      <c r="B195" s="72"/>
      <c r="C195" s="72"/>
      <c r="D195" s="72"/>
      <c r="E195" s="72"/>
      <c r="F195" s="72"/>
      <c r="G195" s="72"/>
      <c r="H195" s="72"/>
      <c r="I195" s="72"/>
      <c r="J195" s="72"/>
      <c r="K195" s="72"/>
      <c r="L195" s="72"/>
      <c r="M195" s="72"/>
      <c r="N195" s="72"/>
      <c r="O195" s="72"/>
      <c r="P195" s="72"/>
      <c r="Q195" s="72"/>
      <c r="R195" s="72"/>
      <c r="S195" s="72"/>
      <c r="T195" s="72"/>
      <c r="U195" s="72"/>
      <c r="V195" s="72"/>
      <c r="W195" s="72"/>
      <c r="AH195" s="78"/>
      <c r="CC195" s="218" t="s">
        <v>1</v>
      </c>
    </row>
    <row r="196" spans="1:81" s="8" customFormat="1" ht="16.5" hidden="1" customHeight="1" x14ac:dyDescent="0.25">
      <c r="B196" s="425" t="s">
        <v>153</v>
      </c>
      <c r="C196" s="426"/>
      <c r="D196" s="426"/>
      <c r="E196" s="426"/>
      <c r="F196" s="426"/>
      <c r="G196" s="426"/>
      <c r="H196" s="426"/>
      <c r="I196" s="426"/>
      <c r="J196" s="426"/>
      <c r="K196" s="426"/>
      <c r="L196" s="426"/>
      <c r="M196" s="426"/>
      <c r="N196" s="426"/>
      <c r="O196" s="426"/>
      <c r="P196" s="426"/>
      <c r="Q196" s="426"/>
      <c r="R196" s="426"/>
      <c r="S196" s="426"/>
      <c r="T196" s="426"/>
      <c r="U196" s="426"/>
      <c r="V196" s="426"/>
      <c r="W196" s="426"/>
      <c r="X196" s="426"/>
      <c r="Y196" s="426"/>
      <c r="Z196" s="426"/>
      <c r="AA196" s="426"/>
      <c r="AB196" s="426"/>
      <c r="AC196" s="426"/>
      <c r="AD196" s="426"/>
      <c r="AE196" s="426"/>
      <c r="AF196" s="427"/>
      <c r="AH196" s="81"/>
      <c r="CC196" s="218" t="s">
        <v>1</v>
      </c>
    </row>
    <row r="197" spans="1:81" s="10" customFormat="1" ht="6.75" hidden="1" customHeight="1" x14ac:dyDescent="0.3">
      <c r="B197" s="108"/>
      <c r="C197" s="109"/>
      <c r="D197" s="109"/>
      <c r="E197" s="109"/>
      <c r="F197" s="109"/>
      <c r="G197" s="109"/>
      <c r="H197" s="109"/>
      <c r="I197" s="109"/>
      <c r="J197" s="109"/>
      <c r="K197" s="109"/>
      <c r="L197" s="109"/>
      <c r="M197" s="109"/>
      <c r="N197" s="109"/>
      <c r="O197" s="109"/>
      <c r="P197" s="109"/>
      <c r="Q197" s="109"/>
      <c r="R197" s="109"/>
      <c r="S197" s="109"/>
      <c r="T197" s="109"/>
      <c r="U197" s="109"/>
      <c r="V197" s="109"/>
      <c r="W197" s="109"/>
      <c r="X197" s="68"/>
      <c r="Y197" s="68"/>
      <c r="Z197" s="68"/>
      <c r="AA197" s="68"/>
      <c r="AB197" s="68"/>
      <c r="AC197" s="68"/>
      <c r="AD197" s="68"/>
      <c r="AE197" s="68"/>
      <c r="AF197" s="110"/>
      <c r="AH197" s="80"/>
      <c r="AI197" s="41"/>
      <c r="AJ197" s="41"/>
      <c r="AK197" s="41"/>
      <c r="AL197" s="41"/>
      <c r="AM197" s="41"/>
      <c r="AN197" s="41"/>
      <c r="AO197" s="41"/>
      <c r="AP197" s="41"/>
      <c r="AQ197" s="41"/>
      <c r="AR197" s="41"/>
      <c r="AS197" s="41"/>
      <c r="AT197" s="41"/>
      <c r="CC197" s="218" t="s">
        <v>1</v>
      </c>
    </row>
    <row r="198" spans="1:81" s="10" customFormat="1" ht="11.25" hidden="1" customHeight="1" x14ac:dyDescent="0.3">
      <c r="B198" s="121"/>
      <c r="C198" s="112">
        <v>1</v>
      </c>
      <c r="D198" s="114"/>
      <c r="E198" s="114"/>
      <c r="F198" s="113"/>
      <c r="G198" s="114" t="s">
        <v>157</v>
      </c>
      <c r="H198" s="114"/>
      <c r="I198" s="114"/>
      <c r="J198" s="114"/>
      <c r="K198" s="114"/>
      <c r="L198" s="114"/>
      <c r="M198" s="114"/>
      <c r="N198" s="114"/>
      <c r="O198" s="114"/>
      <c r="P198" s="114"/>
      <c r="Q198" s="114"/>
      <c r="R198" s="114"/>
      <c r="S198" s="114"/>
      <c r="T198" s="114"/>
      <c r="U198" s="114"/>
      <c r="V198" s="114"/>
      <c r="W198" s="114"/>
      <c r="X198" s="114"/>
      <c r="Y198" s="114"/>
      <c r="Z198" s="114"/>
      <c r="AA198" s="114"/>
      <c r="AB198" s="114"/>
      <c r="AC198" s="114"/>
      <c r="AD198" s="114"/>
      <c r="AE198" s="114"/>
      <c r="AF198" s="110"/>
      <c r="AH198" s="80"/>
      <c r="AI198" s="41"/>
      <c r="AJ198" s="41"/>
      <c r="AK198" s="41"/>
      <c r="AL198" s="41"/>
      <c r="AM198" s="41"/>
      <c r="AN198" s="41"/>
      <c r="AO198" s="41"/>
      <c r="AP198" s="41"/>
      <c r="AQ198" s="41"/>
      <c r="AR198" s="41"/>
      <c r="AS198" s="41"/>
      <c r="AT198" s="41"/>
      <c r="CC198" s="218" t="s">
        <v>1</v>
      </c>
    </row>
    <row r="199" spans="1:81" s="8" customFormat="1" ht="5.85" hidden="1" customHeight="1" x14ac:dyDescent="0.25">
      <c r="B199" s="52"/>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0"/>
      <c r="AH199" s="80"/>
      <c r="AI199" s="40"/>
      <c r="AJ199" s="40"/>
      <c r="AK199" s="40"/>
      <c r="AL199" s="40"/>
      <c r="AM199" s="40"/>
      <c r="AN199" s="40"/>
      <c r="AO199" s="40"/>
      <c r="AP199" s="40"/>
      <c r="AQ199" s="40"/>
      <c r="AR199" s="40"/>
      <c r="AS199" s="40"/>
      <c r="AT199" s="40"/>
      <c r="CC199" s="218" t="s">
        <v>1</v>
      </c>
    </row>
    <row r="200" spans="1:81" s="10" customFormat="1" ht="11.25" hidden="1" customHeight="1" x14ac:dyDescent="0.3">
      <c r="B200" s="121"/>
      <c r="C200" s="112">
        <v>2</v>
      </c>
      <c r="D200" s="114"/>
      <c r="E200" s="114"/>
      <c r="F200" s="113"/>
      <c r="G200" s="114" t="s">
        <v>155</v>
      </c>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0"/>
      <c r="AH200" s="80"/>
      <c r="AI200" s="41"/>
      <c r="AJ200" s="41"/>
      <c r="AK200" s="41"/>
      <c r="AL200" s="41"/>
      <c r="AM200" s="41"/>
      <c r="AN200" s="41"/>
      <c r="AO200" s="41"/>
      <c r="AP200" s="41"/>
      <c r="AQ200" s="41"/>
      <c r="AR200" s="41"/>
      <c r="AS200" s="41"/>
      <c r="AT200" s="41"/>
      <c r="CC200" s="218" t="s">
        <v>1</v>
      </c>
    </row>
    <row r="201" spans="1:81" s="8" customFormat="1" ht="5.85" hidden="1" customHeight="1" x14ac:dyDescent="0.25">
      <c r="B201" s="52"/>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0"/>
      <c r="AH201" s="80"/>
      <c r="AI201" s="40"/>
      <c r="AJ201" s="40"/>
      <c r="AK201" s="40"/>
      <c r="AL201" s="40"/>
      <c r="AM201" s="40"/>
      <c r="AN201" s="40"/>
      <c r="AO201" s="40"/>
      <c r="AP201" s="40"/>
      <c r="AQ201" s="40"/>
      <c r="AR201" s="40"/>
      <c r="AS201" s="40"/>
      <c r="AT201" s="40"/>
      <c r="CC201" s="218" t="s">
        <v>1</v>
      </c>
    </row>
    <row r="202" spans="1:81" s="10" customFormat="1" ht="11.25" hidden="1" customHeight="1" x14ac:dyDescent="0.3">
      <c r="B202" s="121"/>
      <c r="C202" s="112">
        <v>3</v>
      </c>
      <c r="D202" s="46" t="s">
        <v>30</v>
      </c>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c r="AA202" s="114"/>
      <c r="AB202" s="114"/>
      <c r="AC202" s="114"/>
      <c r="AD202" s="114"/>
      <c r="AE202" s="114"/>
      <c r="AF202" s="122"/>
      <c r="AH202" s="80"/>
      <c r="AI202" s="41"/>
      <c r="AJ202" s="41"/>
      <c r="AK202" s="41"/>
      <c r="AL202" s="41"/>
      <c r="AM202" s="41"/>
      <c r="AN202" s="41"/>
      <c r="AO202" s="41"/>
      <c r="AP202" s="41"/>
      <c r="AQ202" s="41"/>
      <c r="AR202" s="41"/>
      <c r="AS202" s="41"/>
      <c r="AT202" s="41"/>
      <c r="CC202" s="218" t="s">
        <v>1</v>
      </c>
    </row>
    <row r="203" spans="1:81" s="10" customFormat="1" ht="11.25" hidden="1" customHeight="1" x14ac:dyDescent="0.3">
      <c r="B203" s="121"/>
      <c r="C203" s="112"/>
      <c r="D203" s="112"/>
      <c r="E203" s="114"/>
      <c r="F203" s="113"/>
      <c r="G203" s="112"/>
      <c r="H203" s="114" t="s">
        <v>158</v>
      </c>
      <c r="I203" s="114"/>
      <c r="J203" s="114"/>
      <c r="K203" s="114"/>
      <c r="L203" s="114"/>
      <c r="M203" s="114"/>
      <c r="N203" s="114"/>
      <c r="O203" s="114"/>
      <c r="P203" s="114"/>
      <c r="Q203" s="114"/>
      <c r="R203" s="114"/>
      <c r="S203" s="114"/>
      <c r="T203" s="114"/>
      <c r="U203" s="114"/>
      <c r="V203" s="114"/>
      <c r="W203" s="114"/>
      <c r="X203" s="114"/>
      <c r="Y203" s="114"/>
      <c r="Z203" s="114"/>
      <c r="AA203" s="114"/>
      <c r="AB203" s="114"/>
      <c r="AC203" s="114"/>
      <c r="AD203" s="114"/>
      <c r="AE203" s="114"/>
      <c r="AF203" s="122"/>
      <c r="AH203" s="80"/>
      <c r="AI203" s="41"/>
      <c r="AJ203" s="41"/>
      <c r="AK203" s="41"/>
      <c r="AL203" s="41"/>
      <c r="AM203" s="41"/>
      <c r="AN203" s="41"/>
      <c r="AO203" s="41"/>
      <c r="AP203" s="41"/>
      <c r="AQ203" s="41"/>
      <c r="AR203" s="41"/>
      <c r="AS203" s="41"/>
      <c r="AT203" s="41"/>
      <c r="CC203" s="218" t="s">
        <v>1</v>
      </c>
    </row>
    <row r="204" spans="1:81" s="10" customFormat="1" ht="11.25" hidden="1" customHeight="1" x14ac:dyDescent="0.3">
      <c r="B204" s="121"/>
      <c r="C204" s="112"/>
      <c r="D204" s="112"/>
      <c r="E204" s="114"/>
      <c r="F204" s="113"/>
      <c r="G204" s="112"/>
      <c r="H204" s="114" t="s">
        <v>156</v>
      </c>
      <c r="I204" s="114"/>
      <c r="J204" s="114"/>
      <c r="K204" s="114"/>
      <c r="L204" s="114"/>
      <c r="M204" s="114"/>
      <c r="N204" s="114"/>
      <c r="O204" s="114"/>
      <c r="P204" s="114"/>
      <c r="Q204" s="114"/>
      <c r="R204" s="114"/>
      <c r="S204" s="114"/>
      <c r="T204" s="114"/>
      <c r="U204" s="114"/>
      <c r="V204" s="114"/>
      <c r="W204" s="114"/>
      <c r="X204" s="114"/>
      <c r="Y204" s="114"/>
      <c r="Z204" s="114"/>
      <c r="AA204" s="114"/>
      <c r="AB204" s="114"/>
      <c r="AC204" s="114"/>
      <c r="AD204" s="114"/>
      <c r="AE204" s="114"/>
      <c r="AF204" s="122"/>
      <c r="AH204" s="80"/>
      <c r="AI204" s="41"/>
      <c r="AJ204" s="41"/>
      <c r="AK204" s="41"/>
      <c r="AL204" s="41"/>
      <c r="AM204" s="41"/>
      <c r="AN204" s="41"/>
      <c r="AO204" s="41"/>
      <c r="AP204" s="41"/>
      <c r="AQ204" s="41"/>
      <c r="AR204" s="41"/>
      <c r="AS204" s="41"/>
      <c r="AT204" s="41"/>
      <c r="CC204" s="218" t="s">
        <v>1</v>
      </c>
    </row>
    <row r="205" spans="1:81" s="10" customFormat="1" ht="11.25" hidden="1" customHeight="1" x14ac:dyDescent="0.3">
      <c r="B205" s="121"/>
      <c r="C205" s="112"/>
      <c r="D205" s="112"/>
      <c r="E205" s="114"/>
      <c r="F205" s="113"/>
      <c r="G205" s="112"/>
      <c r="H205" s="114" t="s">
        <v>186</v>
      </c>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22"/>
      <c r="AH205" s="80"/>
      <c r="AI205" s="41"/>
      <c r="AJ205" s="41"/>
      <c r="AK205" s="41"/>
      <c r="AL205" s="41"/>
      <c r="AM205" s="41"/>
      <c r="AN205" s="41"/>
      <c r="AO205" s="41"/>
      <c r="AP205" s="41"/>
      <c r="AQ205" s="41"/>
      <c r="AR205" s="41"/>
      <c r="AS205" s="41"/>
      <c r="AT205" s="41"/>
      <c r="CC205" s="218" t="s">
        <v>1</v>
      </c>
    </row>
    <row r="206" spans="1:81" s="10" customFormat="1" ht="11.25" hidden="1" customHeight="1" x14ac:dyDescent="0.3">
      <c r="B206" s="121"/>
      <c r="C206" s="112"/>
      <c r="D206" s="112"/>
      <c r="E206" s="114"/>
      <c r="F206" s="113"/>
      <c r="G206" s="112"/>
      <c r="H206" s="114" t="s">
        <v>31</v>
      </c>
      <c r="I206" s="114"/>
      <c r="J206" s="114"/>
      <c r="K206" s="114"/>
      <c r="L206" s="114"/>
      <c r="M206" s="114"/>
      <c r="N206" s="114"/>
      <c r="O206" s="114"/>
      <c r="P206" s="114"/>
      <c r="Q206" s="114"/>
      <c r="R206" s="114"/>
      <c r="S206" s="114"/>
      <c r="T206" s="114"/>
      <c r="U206" s="114"/>
      <c r="V206" s="114"/>
      <c r="W206" s="114"/>
      <c r="X206" s="114"/>
      <c r="Y206" s="114"/>
      <c r="Z206" s="114"/>
      <c r="AA206" s="114"/>
      <c r="AB206" s="114"/>
      <c r="AC206" s="114"/>
      <c r="AD206" s="114"/>
      <c r="AE206" s="114"/>
      <c r="AF206" s="122"/>
      <c r="AH206" s="80"/>
      <c r="AI206" s="41"/>
      <c r="AJ206" s="41"/>
      <c r="AK206" s="41"/>
      <c r="AL206" s="41"/>
      <c r="AM206" s="41"/>
      <c r="AN206" s="41"/>
      <c r="AO206" s="41"/>
      <c r="AP206" s="41"/>
      <c r="AQ206" s="41"/>
      <c r="AR206" s="41"/>
      <c r="AS206" s="41"/>
      <c r="AT206" s="41"/>
      <c r="CC206" s="218" t="s">
        <v>1</v>
      </c>
    </row>
    <row r="207" spans="1:81" s="10" customFormat="1" ht="21" hidden="1" customHeight="1" x14ac:dyDescent="0.3">
      <c r="B207" s="121"/>
      <c r="C207" s="112"/>
      <c r="D207" s="112"/>
      <c r="E207" s="114"/>
      <c r="F207" s="114"/>
      <c r="G207" s="112"/>
      <c r="H207" s="394" t="s">
        <v>45</v>
      </c>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122"/>
      <c r="AH207" s="80"/>
      <c r="AI207" s="41"/>
      <c r="AJ207" s="41"/>
      <c r="AK207" s="41"/>
      <c r="AL207" s="41"/>
      <c r="AM207" s="41"/>
      <c r="AN207" s="41"/>
      <c r="AO207" s="41"/>
      <c r="AP207" s="41"/>
      <c r="AQ207" s="41"/>
      <c r="AR207" s="41"/>
      <c r="AS207" s="41"/>
      <c r="AT207" s="41"/>
      <c r="CC207" s="218" t="s">
        <v>1</v>
      </c>
    </row>
    <row r="208" spans="1:81" ht="6.75" hidden="1" customHeight="1" thickBot="1" x14ac:dyDescent="0.35">
      <c r="B208" s="391"/>
      <c r="C208" s="392"/>
      <c r="D208" s="95"/>
      <c r="E208" s="95"/>
      <c r="F208" s="95"/>
      <c r="G208" s="95"/>
      <c r="H208" s="95"/>
      <c r="I208" s="95"/>
      <c r="J208" s="393"/>
      <c r="K208" s="393"/>
      <c r="L208" s="95"/>
      <c r="M208" s="95"/>
      <c r="N208" s="95"/>
      <c r="O208" s="95"/>
      <c r="P208" s="95"/>
      <c r="Q208" s="95"/>
      <c r="R208" s="95"/>
      <c r="S208" s="95"/>
      <c r="T208" s="95"/>
      <c r="U208" s="95"/>
      <c r="V208" s="95"/>
      <c r="W208" s="96"/>
      <c r="X208" s="97"/>
      <c r="Y208" s="97"/>
      <c r="Z208" s="97"/>
      <c r="AA208" s="97"/>
      <c r="AB208" s="97"/>
      <c r="AC208" s="97"/>
      <c r="AD208" s="97"/>
      <c r="AE208" s="97"/>
      <c r="AF208" s="98"/>
      <c r="CC208" s="218" t="s">
        <v>1</v>
      </c>
    </row>
    <row r="209" spans="2:82" ht="6.75" hidden="1" customHeight="1" x14ac:dyDescent="0.3">
      <c r="B209" s="16"/>
      <c r="C209" s="16"/>
      <c r="D209" s="16"/>
      <c r="E209" s="16"/>
      <c r="F209" s="16"/>
      <c r="G209" s="16"/>
      <c r="H209" s="16"/>
      <c r="I209" s="16"/>
      <c r="J209" s="16"/>
      <c r="K209" s="16"/>
      <c r="L209" s="16"/>
      <c r="M209" s="16"/>
      <c r="N209" s="16"/>
      <c r="O209" s="16"/>
      <c r="P209" s="16"/>
      <c r="Q209" s="16"/>
      <c r="R209" s="16"/>
      <c r="S209" s="16"/>
      <c r="T209" s="16"/>
      <c r="U209" s="16"/>
      <c r="V209" s="16"/>
      <c r="W209" s="16"/>
      <c r="CC209" s="218" t="s">
        <v>1</v>
      </c>
    </row>
    <row r="210" spans="2:82" s="8" customFormat="1" ht="12" hidden="1" customHeight="1" x14ac:dyDescent="0.25">
      <c r="B210" s="89"/>
      <c r="C210" s="90"/>
      <c r="D210" s="91"/>
      <c r="E210" s="91"/>
      <c r="F210" s="91"/>
      <c r="G210" s="91"/>
      <c r="H210" s="91"/>
      <c r="I210" s="91"/>
      <c r="J210" s="91"/>
      <c r="K210" s="91"/>
      <c r="L210" s="91"/>
      <c r="M210" s="91"/>
      <c r="N210" s="91"/>
      <c r="O210" s="91"/>
      <c r="P210" s="91"/>
      <c r="Q210" s="91"/>
      <c r="R210" s="91"/>
      <c r="S210" s="91"/>
      <c r="T210" s="91"/>
      <c r="U210" s="91"/>
      <c r="V210" s="91"/>
      <c r="W210" s="91"/>
      <c r="X210" s="92"/>
      <c r="Y210" s="92"/>
      <c r="Z210" s="92"/>
      <c r="AA210" s="90"/>
      <c r="AB210" s="92"/>
      <c r="AC210" s="92"/>
      <c r="AD210" s="92"/>
      <c r="AE210" s="92"/>
      <c r="AF210" s="93"/>
      <c r="AH210" s="81"/>
      <c r="CC210" s="218" t="s">
        <v>1</v>
      </c>
    </row>
    <row r="211" spans="2:82" ht="32.25" hidden="1" customHeight="1" x14ac:dyDescent="0.85">
      <c r="B211" s="52"/>
      <c r="C211" s="381" t="s">
        <v>83</v>
      </c>
      <c r="D211" s="381"/>
      <c r="E211" s="381"/>
      <c r="F211" s="381"/>
      <c r="G211" s="381"/>
      <c r="H211" s="381"/>
      <c r="I211" s="381"/>
      <c r="J211" s="381"/>
      <c r="K211" s="381"/>
      <c r="L211" s="381"/>
      <c r="M211" s="381"/>
      <c r="N211" s="381"/>
      <c r="O211" s="381"/>
      <c r="P211" s="381"/>
      <c r="Q211" s="381"/>
      <c r="R211" s="381"/>
      <c r="S211" s="381"/>
      <c r="T211" s="381"/>
      <c r="U211" s="381"/>
      <c r="V211" s="381"/>
      <c r="W211" s="381"/>
      <c r="X211" s="381"/>
      <c r="Y211" s="381"/>
      <c r="Z211" s="381"/>
      <c r="AA211" s="381"/>
      <c r="AB211" s="381"/>
      <c r="AC211" s="381"/>
      <c r="AD211" s="381"/>
      <c r="AE211" s="381"/>
      <c r="AF211" s="50"/>
      <c r="AH211" s="179" t="s">
        <v>275</v>
      </c>
      <c r="AI211" s="43"/>
      <c r="AJ211" s="43"/>
      <c r="AK211" s="43"/>
      <c r="AL211" s="43"/>
      <c r="AM211" s="43"/>
      <c r="CC211" s="218" t="s">
        <v>1</v>
      </c>
    </row>
    <row r="212" spans="2:82" s="8" customFormat="1" ht="5.85" hidden="1" customHeight="1" x14ac:dyDescent="0.25">
      <c r="B212" s="52"/>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0"/>
      <c r="AH212" s="80"/>
      <c r="AI212" s="40"/>
      <c r="AJ212" s="40"/>
      <c r="AK212" s="40"/>
      <c r="AL212" s="40"/>
      <c r="AM212" s="40"/>
      <c r="AN212" s="40"/>
      <c r="AO212" s="40"/>
      <c r="AP212" s="40"/>
      <c r="AQ212" s="40"/>
      <c r="AR212" s="40"/>
      <c r="AS212" s="40"/>
      <c r="AT212" s="40"/>
      <c r="CD212" s="218" t="s">
        <v>83</v>
      </c>
    </row>
    <row r="213" spans="2:82" s="8" customFormat="1" ht="12" hidden="1" customHeight="1" x14ac:dyDescent="0.25">
      <c r="B213" s="52"/>
      <c r="C213" s="56"/>
      <c r="D213" s="56"/>
      <c r="E213" s="56"/>
      <c r="F213" s="56"/>
      <c r="G213" s="56"/>
      <c r="H213" s="53"/>
      <c r="I213" s="53"/>
      <c r="J213" s="53"/>
      <c r="K213" s="53"/>
      <c r="L213" s="53"/>
      <c r="M213" s="53"/>
      <c r="N213" s="56"/>
      <c r="O213" s="56"/>
      <c r="P213" s="56"/>
      <c r="Q213" s="56"/>
      <c r="R213" s="56"/>
      <c r="S213" s="56"/>
      <c r="T213" s="56"/>
      <c r="U213" s="56"/>
      <c r="V213" s="56"/>
      <c r="W213" s="56"/>
      <c r="X213" s="56"/>
      <c r="Y213" s="56"/>
      <c r="Z213" s="382">
        <f>'STEP 2 - Receipts'!AA324</f>
        <v>0</v>
      </c>
      <c r="AA213" s="383"/>
      <c r="AB213" s="383"/>
      <c r="AC213" s="383"/>
      <c r="AD213" s="383"/>
      <c r="AE213" s="384"/>
      <c r="AF213" s="50"/>
      <c r="AH213" s="370" t="s">
        <v>675</v>
      </c>
      <c r="AI213" s="370"/>
      <c r="AJ213" s="370"/>
      <c r="AK213" s="370"/>
      <c r="AL213" s="370"/>
      <c r="AM213" s="370"/>
      <c r="AN213" s="370"/>
      <c r="AO213" s="370"/>
      <c r="AP213" s="370"/>
      <c r="AQ213" s="370"/>
      <c r="AR213" s="370"/>
      <c r="AS213" s="370"/>
      <c r="AT213" s="370"/>
      <c r="AU213" s="370"/>
      <c r="AV213" s="370"/>
      <c r="AW213" s="370"/>
      <c r="AX213" s="370"/>
      <c r="CD213" s="218" t="s">
        <v>83</v>
      </c>
    </row>
    <row r="214" spans="2:82" s="8" customFormat="1" ht="15" hidden="1" customHeight="1" x14ac:dyDescent="0.25">
      <c r="B214" s="51"/>
      <c r="C214" s="46" t="s">
        <v>300</v>
      </c>
      <c r="D214" s="46"/>
      <c r="E214" s="46"/>
      <c r="F214" s="46"/>
      <c r="G214" s="56"/>
      <c r="H214" s="53"/>
      <c r="I214" s="53"/>
      <c r="J214" s="53"/>
      <c r="K214" s="53"/>
      <c r="L214" s="53"/>
      <c r="M214" s="53"/>
      <c r="N214" s="56"/>
      <c r="O214" s="56"/>
      <c r="P214" s="56"/>
      <c r="Q214" s="56"/>
      <c r="R214" s="56"/>
      <c r="S214" s="56"/>
      <c r="T214" s="56"/>
      <c r="U214" s="56"/>
      <c r="V214" s="56"/>
      <c r="W214" s="56"/>
      <c r="X214" s="56"/>
      <c r="Y214" s="56"/>
      <c r="Z214" s="385"/>
      <c r="AA214" s="386"/>
      <c r="AB214" s="386"/>
      <c r="AC214" s="386"/>
      <c r="AD214" s="386"/>
      <c r="AE214" s="387"/>
      <c r="AF214" s="50"/>
      <c r="AH214" s="370"/>
      <c r="AI214" s="370"/>
      <c r="AJ214" s="370"/>
      <c r="AK214" s="370"/>
      <c r="AL214" s="370"/>
      <c r="AM214" s="370"/>
      <c r="AN214" s="370"/>
      <c r="AO214" s="370"/>
      <c r="AP214" s="370"/>
      <c r="AQ214" s="370"/>
      <c r="AR214" s="370"/>
      <c r="AS214" s="370"/>
      <c r="AT214" s="370"/>
      <c r="AU214" s="370"/>
      <c r="AV214" s="370"/>
      <c r="AW214" s="370"/>
      <c r="AX214" s="370"/>
      <c r="CD214" s="218" t="s">
        <v>83</v>
      </c>
    </row>
    <row r="215" spans="2:82" s="8" customFormat="1" ht="4.7" hidden="1" customHeight="1" x14ac:dyDescent="0.25">
      <c r="B215" s="52"/>
      <c r="C215" s="56"/>
      <c r="D215" s="56"/>
      <c r="E215" s="56"/>
      <c r="F215" s="56"/>
      <c r="G215" s="56"/>
      <c r="H215" s="56"/>
      <c r="I215" s="56"/>
      <c r="J215" s="56"/>
      <c r="K215" s="56"/>
      <c r="L215" s="56"/>
      <c r="M215" s="56"/>
      <c r="N215" s="56"/>
      <c r="O215" s="56"/>
      <c r="P215" s="56"/>
      <c r="Q215" s="56"/>
      <c r="R215" s="56"/>
      <c r="S215" s="56"/>
      <c r="T215" s="56"/>
      <c r="U215" s="56"/>
      <c r="V215" s="65"/>
      <c r="W215" s="65"/>
      <c r="X215" s="65"/>
      <c r="Y215" s="65"/>
      <c r="Z215" s="65"/>
      <c r="AA215" s="65"/>
      <c r="AB215" s="65"/>
      <c r="AC215" s="65"/>
      <c r="AD215" s="65"/>
      <c r="AE215" s="65"/>
      <c r="AF215" s="50"/>
      <c r="CD215" s="218" t="s">
        <v>83</v>
      </c>
    </row>
    <row r="216" spans="2:82" s="10" customFormat="1" ht="42.75" hidden="1" customHeight="1" x14ac:dyDescent="0.3">
      <c r="B216" s="118"/>
      <c r="C216" s="407" t="s">
        <v>299</v>
      </c>
      <c r="D216" s="407"/>
      <c r="E216" s="408"/>
      <c r="F216" s="409"/>
      <c r="G216" s="410"/>
      <c r="H216" s="410"/>
      <c r="I216" s="410"/>
      <c r="J216" s="410"/>
      <c r="K216" s="410"/>
      <c r="L216" s="410"/>
      <c r="M216" s="410"/>
      <c r="N216" s="410"/>
      <c r="O216" s="410"/>
      <c r="P216" s="410"/>
      <c r="Q216" s="410"/>
      <c r="R216" s="410"/>
      <c r="S216" s="410"/>
      <c r="T216" s="410"/>
      <c r="U216" s="410"/>
      <c r="V216" s="410"/>
      <c r="W216" s="410"/>
      <c r="X216" s="410"/>
      <c r="Y216" s="410"/>
      <c r="Z216" s="410"/>
      <c r="AA216" s="410"/>
      <c r="AB216" s="410"/>
      <c r="AC216" s="410"/>
      <c r="AD216" s="410"/>
      <c r="AE216" s="411"/>
      <c r="AF216" s="55"/>
      <c r="AH216" s="164"/>
      <c r="AI216" s="165"/>
      <c r="AJ216" s="165"/>
      <c r="AK216" s="165"/>
      <c r="AL216" s="165"/>
      <c r="AM216" s="165"/>
      <c r="AN216" s="165"/>
      <c r="AO216" s="165"/>
      <c r="AP216" s="165"/>
      <c r="AQ216" s="165"/>
      <c r="AR216" s="165"/>
      <c r="AS216" s="165"/>
      <c r="AT216" s="165"/>
      <c r="CD216" s="218" t="s">
        <v>83</v>
      </c>
    </row>
    <row r="217" spans="2:82" s="8" customFormat="1" ht="4.7" hidden="1" customHeight="1" x14ac:dyDescent="0.25">
      <c r="B217" s="52"/>
      <c r="C217" s="56"/>
      <c r="D217" s="56"/>
      <c r="E217" s="56"/>
      <c r="F217" s="56"/>
      <c r="G217" s="56"/>
      <c r="H217" s="56"/>
      <c r="I217" s="56"/>
      <c r="J217" s="56"/>
      <c r="K217" s="56"/>
      <c r="L217" s="56"/>
      <c r="M217" s="56"/>
      <c r="N217" s="56"/>
      <c r="O217" s="56"/>
      <c r="P217" s="56"/>
      <c r="Q217" s="56"/>
      <c r="R217" s="56"/>
      <c r="S217" s="56"/>
      <c r="T217" s="56"/>
      <c r="U217" s="56"/>
      <c r="V217" s="65"/>
      <c r="W217" s="65"/>
      <c r="X217" s="65"/>
      <c r="Y217" s="65"/>
      <c r="Z217" s="65"/>
      <c r="AA217" s="65"/>
      <c r="AB217" s="65"/>
      <c r="AC217" s="65"/>
      <c r="AD217" s="65"/>
      <c r="AE217" s="65"/>
      <c r="AF217" s="50"/>
      <c r="CD217" s="218" t="s">
        <v>83</v>
      </c>
    </row>
    <row r="218" spans="2:82" s="10" customFormat="1" ht="15" hidden="1" customHeight="1" x14ac:dyDescent="0.3">
      <c r="B218" s="118"/>
      <c r="C218" s="119"/>
      <c r="D218" s="119"/>
      <c r="E218" s="119"/>
      <c r="F218" s="119"/>
      <c r="G218" s="119"/>
      <c r="H218" s="119"/>
      <c r="I218" s="119"/>
      <c r="J218" s="119"/>
      <c r="K218" s="119"/>
      <c r="L218" s="119"/>
      <c r="M218" s="119"/>
      <c r="N218" s="119"/>
      <c r="O218" s="119"/>
      <c r="P218" s="119"/>
      <c r="Q218" s="119"/>
      <c r="R218" s="119"/>
      <c r="S218" s="119"/>
      <c r="T218" s="119"/>
      <c r="U218" s="119"/>
      <c r="V218" s="119"/>
      <c r="W218" s="119"/>
      <c r="X218" s="119"/>
      <c r="Y218" s="119"/>
      <c r="Z218" s="119"/>
      <c r="AA218" s="119"/>
      <c r="AB218" s="119"/>
      <c r="AC218" s="119"/>
      <c r="AD218" s="119"/>
      <c r="AE218" s="119"/>
      <c r="AF218" s="55"/>
      <c r="AH218" s="164"/>
      <c r="AI218" s="165"/>
      <c r="AJ218" s="165"/>
      <c r="AK218" s="165"/>
      <c r="AL218" s="165"/>
      <c r="AM218" s="165"/>
      <c r="AN218" s="165"/>
      <c r="AO218" s="165"/>
      <c r="AP218" s="165"/>
      <c r="AQ218" s="165"/>
      <c r="AR218" s="165"/>
      <c r="AS218" s="165"/>
      <c r="AT218" s="165"/>
      <c r="CD218" s="218" t="s">
        <v>83</v>
      </c>
    </row>
    <row r="219" spans="2:82" s="8" customFormat="1" ht="16.5" hidden="1" customHeight="1" x14ac:dyDescent="0.25">
      <c r="B219" s="412" t="s">
        <v>302</v>
      </c>
      <c r="C219" s="413"/>
      <c r="D219" s="413"/>
      <c r="E219" s="413"/>
      <c r="F219" s="413"/>
      <c r="G219" s="413"/>
      <c r="H219" s="413"/>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4"/>
      <c r="AH219" s="81"/>
      <c r="CD219" s="218" t="s">
        <v>83</v>
      </c>
    </row>
    <row r="220" spans="2:82" s="10" customFormat="1" ht="6.75" hidden="1" customHeight="1" x14ac:dyDescent="0.3">
      <c r="B220" s="108"/>
      <c r="C220" s="109"/>
      <c r="D220" s="109"/>
      <c r="E220" s="109"/>
      <c r="F220" s="109"/>
      <c r="G220" s="109"/>
      <c r="H220" s="109"/>
      <c r="I220" s="109"/>
      <c r="J220" s="109"/>
      <c r="K220" s="109"/>
      <c r="L220" s="109"/>
      <c r="M220" s="109"/>
      <c r="N220" s="109"/>
      <c r="O220" s="109"/>
      <c r="P220" s="109"/>
      <c r="Q220" s="109"/>
      <c r="R220" s="109"/>
      <c r="S220" s="109"/>
      <c r="T220" s="109"/>
      <c r="U220" s="109"/>
      <c r="V220" s="109"/>
      <c r="W220" s="109"/>
      <c r="X220" s="68"/>
      <c r="Y220" s="68"/>
      <c r="Z220" s="68"/>
      <c r="AA220" s="68"/>
      <c r="AB220" s="68"/>
      <c r="AC220" s="68"/>
      <c r="AD220" s="68"/>
      <c r="AE220" s="68"/>
      <c r="AF220" s="110"/>
      <c r="AH220" s="80"/>
      <c r="AI220" s="41"/>
      <c r="AJ220" s="41"/>
      <c r="AK220" s="41"/>
      <c r="AL220" s="41"/>
      <c r="AM220" s="41"/>
      <c r="AN220" s="41"/>
      <c r="AO220" s="41"/>
      <c r="AP220" s="41"/>
      <c r="AQ220" s="41"/>
      <c r="AR220" s="41"/>
      <c r="AS220" s="41"/>
      <c r="AT220" s="41"/>
      <c r="CD220" s="218" t="s">
        <v>83</v>
      </c>
    </row>
    <row r="221" spans="2:82" s="10" customFormat="1" ht="11.25" hidden="1" customHeight="1" x14ac:dyDescent="0.3">
      <c r="B221" s="121"/>
      <c r="C221" s="112"/>
      <c r="D221" s="114"/>
      <c r="E221" s="114"/>
      <c r="F221" s="113"/>
      <c r="G221" s="114"/>
      <c r="H221" s="114" t="s">
        <v>1061</v>
      </c>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0"/>
      <c r="AH221" s="80"/>
      <c r="AI221" s="41"/>
      <c r="AJ221" s="41"/>
      <c r="AK221" s="41"/>
      <c r="AL221" s="41"/>
      <c r="AM221" s="41"/>
      <c r="AN221" s="41"/>
      <c r="AO221" s="41"/>
      <c r="AP221" s="41"/>
      <c r="AQ221" s="41"/>
      <c r="AR221" s="41"/>
      <c r="AS221" s="41"/>
      <c r="AT221" s="41"/>
      <c r="CD221" s="218" t="s">
        <v>83</v>
      </c>
    </row>
    <row r="222" spans="2:82" s="8" customFormat="1" ht="11.1" hidden="1" customHeight="1" x14ac:dyDescent="0.25">
      <c r="B222" s="52"/>
      <c r="C222" s="56"/>
      <c r="D222" s="56"/>
      <c r="E222" s="56"/>
      <c r="F222" s="113"/>
      <c r="G222" s="56"/>
      <c r="H222" s="114" t="s">
        <v>1060</v>
      </c>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0"/>
      <c r="AH222" s="80"/>
      <c r="AI222" s="40"/>
      <c r="AJ222" s="40"/>
      <c r="AK222" s="40"/>
      <c r="AL222" s="40"/>
      <c r="AM222" s="40"/>
      <c r="AN222" s="40"/>
      <c r="AO222" s="40"/>
      <c r="AP222" s="40"/>
      <c r="AQ222" s="40"/>
      <c r="AR222" s="40"/>
      <c r="AS222" s="40"/>
      <c r="AT222" s="40"/>
      <c r="CD222" s="218" t="s">
        <v>83</v>
      </c>
    </row>
    <row r="223" spans="2:82" s="10" customFormat="1" ht="11.25" hidden="1" customHeight="1" x14ac:dyDescent="0.3">
      <c r="B223" s="121"/>
      <c r="C223" s="112"/>
      <c r="D223" s="114"/>
      <c r="E223" s="114"/>
      <c r="F223" s="113"/>
      <c r="G223" s="114"/>
      <c r="H223" s="114" t="s">
        <v>1062</v>
      </c>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0"/>
      <c r="AH223" s="80"/>
      <c r="AI223" s="41"/>
      <c r="AJ223" s="41"/>
      <c r="AK223" s="41"/>
      <c r="AL223" s="41"/>
      <c r="AM223" s="41"/>
      <c r="AN223" s="41"/>
      <c r="AO223" s="41"/>
      <c r="AP223" s="41"/>
      <c r="AQ223" s="41"/>
      <c r="AR223" s="41"/>
      <c r="AS223" s="41"/>
      <c r="AT223" s="41"/>
      <c r="CD223" s="218" t="s">
        <v>83</v>
      </c>
    </row>
    <row r="224" spans="2:82" s="8" customFormat="1" ht="11.1" hidden="1" customHeight="1" x14ac:dyDescent="0.25">
      <c r="B224" s="52"/>
      <c r="C224" s="56"/>
      <c r="D224" s="56"/>
      <c r="E224" s="56"/>
      <c r="F224" s="113"/>
      <c r="G224" s="112"/>
      <c r="H224" s="114" t="s">
        <v>158</v>
      </c>
      <c r="I224" s="114"/>
      <c r="J224" s="114"/>
      <c r="K224" s="114"/>
      <c r="L224" s="114"/>
      <c r="M224" s="114"/>
      <c r="N224" s="114"/>
      <c r="O224" s="114"/>
      <c r="P224" s="114"/>
      <c r="Q224" s="114"/>
      <c r="R224" s="114"/>
      <c r="S224" s="114"/>
      <c r="T224" s="114"/>
      <c r="U224" s="114"/>
      <c r="V224" s="114"/>
      <c r="W224" s="56"/>
      <c r="X224" s="56"/>
      <c r="Y224" s="46"/>
      <c r="Z224" s="56"/>
      <c r="AA224" s="56"/>
      <c r="AB224" s="56"/>
      <c r="AC224" s="56"/>
      <c r="AD224" s="56"/>
      <c r="AE224" s="56"/>
      <c r="AF224" s="50"/>
      <c r="AH224" s="80"/>
      <c r="AI224" s="40"/>
      <c r="AJ224" s="40"/>
      <c r="AK224" s="40"/>
      <c r="AL224" s="40"/>
      <c r="AM224" s="40"/>
      <c r="AN224" s="40"/>
      <c r="AO224" s="40"/>
      <c r="AP224" s="40"/>
      <c r="AQ224" s="40"/>
      <c r="AR224" s="40"/>
      <c r="AS224" s="40"/>
      <c r="AT224" s="40"/>
      <c r="CD224" s="218" t="s">
        <v>83</v>
      </c>
    </row>
    <row r="225" spans="2:83" s="10" customFormat="1" ht="11.25" hidden="1" customHeight="1" x14ac:dyDescent="0.3">
      <c r="B225" s="121"/>
      <c r="C225" s="112"/>
      <c r="D225" s="46"/>
      <c r="E225" s="114"/>
      <c r="F225" s="113"/>
      <c r="G225" s="112"/>
      <c r="H225" s="114" t="s">
        <v>156</v>
      </c>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22"/>
      <c r="AH225" s="80"/>
      <c r="AI225" s="41"/>
      <c r="AJ225" s="41"/>
      <c r="AK225" s="41"/>
      <c r="AL225" s="41"/>
      <c r="AM225" s="41"/>
      <c r="AN225" s="41"/>
      <c r="AO225" s="41"/>
      <c r="AP225" s="41"/>
      <c r="AQ225" s="41"/>
      <c r="AR225" s="41"/>
      <c r="AS225" s="41"/>
      <c r="AT225" s="41"/>
      <c r="CD225" s="218" t="s">
        <v>83</v>
      </c>
    </row>
    <row r="226" spans="2:83" s="10" customFormat="1" ht="11.25" hidden="1" customHeight="1" x14ac:dyDescent="0.3">
      <c r="B226" s="121"/>
      <c r="C226" s="112"/>
      <c r="D226" s="112"/>
      <c r="E226" s="114"/>
      <c r="F226" s="113"/>
      <c r="G226" s="112"/>
      <c r="H226" s="114" t="s">
        <v>31</v>
      </c>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22"/>
      <c r="AH226" s="80"/>
      <c r="AI226" s="41"/>
      <c r="AJ226" s="41"/>
      <c r="AK226" s="41"/>
      <c r="AL226" s="41"/>
      <c r="AM226" s="41"/>
      <c r="AN226" s="41"/>
      <c r="AO226" s="41"/>
      <c r="AP226" s="41"/>
      <c r="AQ226" s="41"/>
      <c r="AR226" s="41"/>
      <c r="AS226" s="41"/>
      <c r="AT226" s="41"/>
      <c r="CD226" s="218" t="s">
        <v>83</v>
      </c>
    </row>
    <row r="227" spans="2:83" s="10" customFormat="1" ht="11.25" hidden="1" customHeight="1" x14ac:dyDescent="0.3">
      <c r="B227" s="121"/>
      <c r="C227" s="112"/>
      <c r="D227" s="112"/>
      <c r="E227" s="112"/>
      <c r="F227" s="112"/>
      <c r="G227" s="112"/>
      <c r="H227" s="112"/>
      <c r="I227" s="112"/>
      <c r="J227" s="112"/>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22"/>
      <c r="AH227" s="80"/>
      <c r="AI227" s="41"/>
      <c r="AJ227" s="41"/>
      <c r="AK227" s="41"/>
      <c r="AL227" s="41"/>
      <c r="AM227" s="41"/>
      <c r="AN227" s="41"/>
      <c r="AO227" s="41"/>
      <c r="AP227" s="41"/>
      <c r="AQ227" s="41"/>
      <c r="AR227" s="41"/>
      <c r="AS227" s="41"/>
      <c r="AT227" s="41"/>
      <c r="CD227" s="218" t="s">
        <v>83</v>
      </c>
    </row>
    <row r="228" spans="2:83" s="10" customFormat="1" ht="24" hidden="1" customHeight="1" x14ac:dyDescent="0.3">
      <c r="B228" s="121"/>
      <c r="C228" s="112"/>
      <c r="D228" s="112"/>
      <c r="E228" s="112"/>
      <c r="F228" s="112"/>
      <c r="G228" s="394" t="s">
        <v>45</v>
      </c>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114"/>
      <c r="AF228" s="122"/>
      <c r="AH228" s="80"/>
      <c r="AI228" s="41"/>
      <c r="AJ228" s="41"/>
      <c r="AK228" s="41"/>
      <c r="AL228" s="41"/>
      <c r="AM228" s="41"/>
      <c r="AN228" s="41"/>
      <c r="AO228" s="41"/>
      <c r="AP228" s="41"/>
      <c r="AQ228" s="41"/>
      <c r="AR228" s="41"/>
      <c r="AS228" s="41"/>
      <c r="AT228" s="41"/>
      <c r="CD228" s="218" t="s">
        <v>83</v>
      </c>
    </row>
    <row r="229" spans="2:83" s="10" customFormat="1" ht="6" hidden="1" customHeight="1" x14ac:dyDescent="0.3">
      <c r="B229" s="121"/>
      <c r="C229" s="112"/>
      <c r="D229" s="112"/>
      <c r="E229" s="112"/>
      <c r="F229" s="112"/>
      <c r="G229" s="112"/>
      <c r="H229" s="112"/>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22"/>
      <c r="AH229" s="80"/>
      <c r="AI229" s="41"/>
      <c r="AJ229" s="41"/>
      <c r="AK229" s="41"/>
      <c r="AL229" s="41"/>
      <c r="AM229" s="41"/>
      <c r="AN229" s="41"/>
      <c r="AO229" s="41"/>
      <c r="AP229" s="41"/>
      <c r="AQ229" s="41"/>
      <c r="AR229" s="41"/>
      <c r="AS229" s="41"/>
      <c r="AT229" s="41"/>
      <c r="CD229" s="218" t="s">
        <v>83</v>
      </c>
    </row>
    <row r="230" spans="2:83" s="10" customFormat="1" ht="3.4" hidden="1" customHeight="1" x14ac:dyDescent="0.3">
      <c r="B230" s="121"/>
      <c r="C230" s="112"/>
      <c r="D230" s="112"/>
      <c r="E230" s="114"/>
      <c r="F230" s="114"/>
      <c r="G230" s="112"/>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122"/>
      <c r="AH230" s="80"/>
      <c r="AI230" s="41"/>
      <c r="AJ230" s="41"/>
      <c r="AK230" s="41"/>
      <c r="AL230" s="41"/>
      <c r="AM230" s="41"/>
      <c r="AN230" s="41"/>
      <c r="AO230" s="41"/>
      <c r="AP230" s="41"/>
      <c r="AQ230" s="41"/>
      <c r="AR230" s="41"/>
      <c r="AS230" s="41"/>
      <c r="AT230" s="41"/>
      <c r="CD230" s="218" t="s">
        <v>83</v>
      </c>
    </row>
    <row r="231" spans="2:83" ht="3.95" hidden="1" customHeight="1" thickBot="1" x14ac:dyDescent="0.35">
      <c r="B231" s="391"/>
      <c r="C231" s="392"/>
      <c r="D231" s="95"/>
      <c r="E231" s="95"/>
      <c r="F231" s="95"/>
      <c r="G231" s="95"/>
      <c r="H231" s="95"/>
      <c r="I231" s="95"/>
      <c r="J231" s="393"/>
      <c r="K231" s="393"/>
      <c r="L231" s="95"/>
      <c r="M231" s="95"/>
      <c r="N231" s="95"/>
      <c r="O231" s="95"/>
      <c r="P231" s="95"/>
      <c r="Q231" s="95"/>
      <c r="R231" s="95"/>
      <c r="S231" s="95"/>
      <c r="T231" s="95"/>
      <c r="U231" s="95"/>
      <c r="V231" s="95"/>
      <c r="W231" s="96"/>
      <c r="X231" s="97"/>
      <c r="Y231" s="97"/>
      <c r="Z231" s="97"/>
      <c r="AA231" s="97"/>
      <c r="AB231" s="97"/>
      <c r="AC231" s="97"/>
      <c r="AD231" s="97"/>
      <c r="AE231" s="97"/>
      <c r="AF231" s="98"/>
      <c r="CD231" s="218" t="s">
        <v>83</v>
      </c>
    </row>
    <row r="232" spans="2:83" ht="6.75" hidden="1" customHeight="1" thickBot="1" x14ac:dyDescent="0.35">
      <c r="B232" s="16"/>
      <c r="C232" s="16"/>
      <c r="D232" s="16"/>
      <c r="E232" s="16"/>
      <c r="F232" s="16"/>
      <c r="G232" s="16"/>
      <c r="H232" s="16"/>
      <c r="I232" s="16"/>
      <c r="J232" s="16"/>
      <c r="K232" s="16"/>
      <c r="L232" s="16"/>
      <c r="M232" s="16"/>
      <c r="N232" s="16"/>
      <c r="O232" s="16"/>
      <c r="P232" s="16"/>
      <c r="Q232" s="16"/>
      <c r="R232" s="16"/>
      <c r="S232" s="16"/>
      <c r="T232" s="16"/>
      <c r="U232" s="16"/>
      <c r="V232" s="16"/>
      <c r="W232" s="16"/>
      <c r="CD232" s="218" t="s">
        <v>83</v>
      </c>
    </row>
    <row r="233" spans="2:83" s="8" customFormat="1" ht="12" hidden="1" customHeight="1" x14ac:dyDescent="0.25">
      <c r="B233" s="89"/>
      <c r="C233" s="90"/>
      <c r="D233" s="91"/>
      <c r="E233" s="91"/>
      <c r="F233" s="91"/>
      <c r="G233" s="91"/>
      <c r="H233" s="91"/>
      <c r="I233" s="91"/>
      <c r="J233" s="91"/>
      <c r="K233" s="91"/>
      <c r="L233" s="91"/>
      <c r="M233" s="91"/>
      <c r="N233" s="91"/>
      <c r="O233" s="91"/>
      <c r="P233" s="91"/>
      <c r="Q233" s="91"/>
      <c r="R233" s="91"/>
      <c r="S233" s="91"/>
      <c r="T233" s="91"/>
      <c r="U233" s="91"/>
      <c r="V233" s="91"/>
      <c r="W233" s="91"/>
      <c r="X233" s="92"/>
      <c r="Y233" s="92"/>
      <c r="Z233" s="92"/>
      <c r="AA233" s="90"/>
      <c r="AB233" s="92"/>
      <c r="AC233" s="92"/>
      <c r="AD233" s="92"/>
      <c r="AE233" s="92"/>
      <c r="AF233" s="93"/>
      <c r="AH233" s="81"/>
      <c r="CD233" s="218" t="s">
        <v>83</v>
      </c>
    </row>
    <row r="234" spans="2:83" ht="32.25" hidden="1" customHeight="1" x14ac:dyDescent="0.85">
      <c r="B234" s="52"/>
      <c r="C234" s="381" t="s">
        <v>85</v>
      </c>
      <c r="D234" s="381"/>
      <c r="E234" s="381"/>
      <c r="F234" s="381"/>
      <c r="G234" s="381"/>
      <c r="H234" s="381"/>
      <c r="I234" s="381"/>
      <c r="J234" s="381"/>
      <c r="K234" s="381"/>
      <c r="L234" s="381"/>
      <c r="M234" s="381"/>
      <c r="N234" s="381"/>
      <c r="O234" s="381"/>
      <c r="P234" s="381"/>
      <c r="Q234" s="381"/>
      <c r="R234" s="381"/>
      <c r="S234" s="381"/>
      <c r="T234" s="381"/>
      <c r="U234" s="381"/>
      <c r="V234" s="381"/>
      <c r="W234" s="381"/>
      <c r="X234" s="381"/>
      <c r="Y234" s="381"/>
      <c r="Z234" s="381"/>
      <c r="AA234" s="381"/>
      <c r="AB234" s="381"/>
      <c r="AC234" s="381"/>
      <c r="AD234" s="381"/>
      <c r="AE234" s="381"/>
      <c r="AF234" s="50"/>
      <c r="AH234" s="179" t="s">
        <v>275</v>
      </c>
      <c r="AI234" s="43"/>
      <c r="AJ234" s="43"/>
      <c r="AK234" s="43"/>
      <c r="AL234" s="43"/>
      <c r="AM234" s="43"/>
      <c r="CD234" s="218" t="s">
        <v>83</v>
      </c>
    </row>
    <row r="235" spans="2:83" s="8" customFormat="1" ht="5.85" hidden="1" customHeight="1" x14ac:dyDescent="0.25">
      <c r="B235" s="52"/>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0"/>
      <c r="AH235" s="80"/>
      <c r="AI235" s="40"/>
      <c r="AJ235" s="40"/>
      <c r="AK235" s="40"/>
      <c r="AL235" s="40"/>
      <c r="AM235" s="40"/>
      <c r="AN235" s="40"/>
      <c r="AO235" s="40"/>
      <c r="AP235" s="40"/>
      <c r="AQ235" s="40"/>
      <c r="AR235" s="40"/>
      <c r="AS235" s="40"/>
      <c r="AT235" s="40"/>
      <c r="CE235" s="218" t="s">
        <v>85</v>
      </c>
    </row>
    <row r="236" spans="2:83" s="8" customFormat="1" ht="12" hidden="1" customHeight="1" x14ac:dyDescent="0.25">
      <c r="B236" s="52"/>
      <c r="C236" s="56"/>
      <c r="D236" s="56"/>
      <c r="E236" s="56"/>
      <c r="F236" s="56"/>
      <c r="G236" s="56"/>
      <c r="H236" s="53"/>
      <c r="I236" s="53"/>
      <c r="J236" s="53"/>
      <c r="K236" s="53"/>
      <c r="L236" s="53"/>
      <c r="M236" s="53"/>
      <c r="N236" s="56"/>
      <c r="O236" s="56"/>
      <c r="P236" s="56"/>
      <c r="Q236" s="56"/>
      <c r="R236" s="56"/>
      <c r="S236" s="56"/>
      <c r="T236" s="56"/>
      <c r="U236" s="56"/>
      <c r="V236" s="56"/>
      <c r="W236" s="56"/>
      <c r="X236" s="56"/>
      <c r="Y236" s="56"/>
      <c r="Z236" s="382">
        <f>'STEP 2 - Receipts'!AA324</f>
        <v>0</v>
      </c>
      <c r="AA236" s="383"/>
      <c r="AB236" s="383"/>
      <c r="AC236" s="383"/>
      <c r="AD236" s="383"/>
      <c r="AE236" s="384"/>
      <c r="AF236" s="50"/>
      <c r="AH236" s="371" t="s">
        <v>675</v>
      </c>
      <c r="AI236" s="371"/>
      <c r="AJ236" s="371"/>
      <c r="AK236" s="371"/>
      <c r="AL236" s="371"/>
      <c r="AM236" s="371"/>
      <c r="AN236" s="371"/>
      <c r="AO236" s="371"/>
      <c r="AP236" s="371"/>
      <c r="AQ236" s="371"/>
      <c r="AR236" s="371"/>
      <c r="AS236" s="371"/>
      <c r="AT236" s="371"/>
      <c r="AU236" s="371"/>
      <c r="AV236" s="371"/>
      <c r="AW236" s="371"/>
      <c r="AX236" s="371"/>
      <c r="CE236" s="218" t="s">
        <v>85</v>
      </c>
    </row>
    <row r="237" spans="2:83" s="8" customFormat="1" ht="15" hidden="1" customHeight="1" x14ac:dyDescent="0.25">
      <c r="B237" s="51"/>
      <c r="C237" s="46" t="s">
        <v>1063</v>
      </c>
      <c r="D237" s="46"/>
      <c r="E237" s="46"/>
      <c r="F237" s="46"/>
      <c r="G237" s="56"/>
      <c r="H237" s="53"/>
      <c r="I237" s="53"/>
      <c r="J237" s="53"/>
      <c r="K237" s="53"/>
      <c r="L237" s="53"/>
      <c r="M237" s="53"/>
      <c r="N237" s="56"/>
      <c r="O237" s="56"/>
      <c r="P237" s="56"/>
      <c r="Q237" s="56"/>
      <c r="R237" s="56"/>
      <c r="S237" s="56"/>
      <c r="T237" s="56"/>
      <c r="U237" s="56"/>
      <c r="V237" s="56"/>
      <c r="W237" s="56"/>
      <c r="X237" s="56"/>
      <c r="Y237" s="56"/>
      <c r="Z237" s="385"/>
      <c r="AA237" s="386"/>
      <c r="AB237" s="386"/>
      <c r="AC237" s="386"/>
      <c r="AD237" s="386"/>
      <c r="AE237" s="387"/>
      <c r="AF237" s="50"/>
      <c r="AH237" s="371"/>
      <c r="AI237" s="371"/>
      <c r="AJ237" s="371"/>
      <c r="AK237" s="371"/>
      <c r="AL237" s="371"/>
      <c r="AM237" s="371"/>
      <c r="AN237" s="371"/>
      <c r="AO237" s="371"/>
      <c r="AP237" s="371"/>
      <c r="AQ237" s="371"/>
      <c r="AR237" s="371"/>
      <c r="AS237" s="371"/>
      <c r="AT237" s="371"/>
      <c r="AU237" s="371"/>
      <c r="AV237" s="371"/>
      <c r="AW237" s="371"/>
      <c r="AX237" s="371"/>
      <c r="CE237" s="218" t="s">
        <v>85</v>
      </c>
    </row>
    <row r="238" spans="2:83" s="8" customFormat="1" ht="4.7" hidden="1" customHeight="1" x14ac:dyDescent="0.25">
      <c r="B238" s="52"/>
      <c r="C238" s="56"/>
      <c r="D238" s="56"/>
      <c r="E238" s="56"/>
      <c r="F238" s="56"/>
      <c r="G238" s="56"/>
      <c r="H238" s="56"/>
      <c r="I238" s="56"/>
      <c r="J238" s="56"/>
      <c r="K238" s="56"/>
      <c r="L238" s="56"/>
      <c r="M238" s="56"/>
      <c r="N238" s="56"/>
      <c r="O238" s="56"/>
      <c r="P238" s="56"/>
      <c r="Q238" s="56"/>
      <c r="R238" s="56"/>
      <c r="S238" s="56"/>
      <c r="T238" s="56"/>
      <c r="U238" s="56"/>
      <c r="V238" s="65"/>
      <c r="W238" s="65"/>
      <c r="X238" s="65"/>
      <c r="Y238" s="65"/>
      <c r="Z238" s="65"/>
      <c r="AA238" s="65"/>
      <c r="AB238" s="65"/>
      <c r="AC238" s="65"/>
      <c r="AD238" s="65"/>
      <c r="AE238" s="65"/>
      <c r="AF238" s="50"/>
      <c r="AH238" s="371"/>
      <c r="AI238" s="371"/>
      <c r="AJ238" s="371"/>
      <c r="AK238" s="371"/>
      <c r="AL238" s="371"/>
      <c r="AM238" s="371"/>
      <c r="AN238" s="371"/>
      <c r="AO238" s="371"/>
      <c r="AP238" s="371"/>
      <c r="AQ238" s="371"/>
      <c r="AR238" s="371"/>
      <c r="AS238" s="371"/>
      <c r="AT238" s="371"/>
      <c r="AU238" s="371"/>
      <c r="AV238" s="371"/>
      <c r="AW238" s="371"/>
      <c r="AX238" s="371"/>
      <c r="CE238" s="218" t="s">
        <v>85</v>
      </c>
    </row>
    <row r="239" spans="2:83" s="10" customFormat="1" ht="42.75" hidden="1" customHeight="1" x14ac:dyDescent="0.3">
      <c r="B239" s="118"/>
      <c r="C239" s="407" t="s">
        <v>299</v>
      </c>
      <c r="D239" s="407"/>
      <c r="E239" s="408"/>
      <c r="F239" s="409"/>
      <c r="G239" s="410"/>
      <c r="H239" s="410"/>
      <c r="I239" s="410"/>
      <c r="J239" s="410"/>
      <c r="K239" s="410"/>
      <c r="L239" s="410"/>
      <c r="M239" s="410"/>
      <c r="N239" s="410"/>
      <c r="O239" s="410"/>
      <c r="P239" s="410"/>
      <c r="Q239" s="410"/>
      <c r="R239" s="410"/>
      <c r="S239" s="410"/>
      <c r="T239" s="410"/>
      <c r="U239" s="410"/>
      <c r="V239" s="410"/>
      <c r="W239" s="410"/>
      <c r="X239" s="410"/>
      <c r="Y239" s="410"/>
      <c r="Z239" s="410"/>
      <c r="AA239" s="410"/>
      <c r="AB239" s="410"/>
      <c r="AC239" s="410"/>
      <c r="AD239" s="410"/>
      <c r="AE239" s="411"/>
      <c r="AF239" s="55"/>
      <c r="AH239" s="164" t="s">
        <v>272</v>
      </c>
      <c r="AI239" s="165"/>
      <c r="AJ239" s="165"/>
      <c r="AK239" s="165"/>
      <c r="AL239" s="165"/>
      <c r="AM239" s="165"/>
      <c r="AN239" s="165"/>
      <c r="AO239" s="165"/>
      <c r="AP239" s="165"/>
      <c r="AQ239" s="165"/>
      <c r="AR239" s="165"/>
      <c r="AS239" s="165"/>
      <c r="AT239" s="165"/>
      <c r="CE239" s="218" t="s">
        <v>85</v>
      </c>
    </row>
    <row r="240" spans="2:83" s="8" customFormat="1" ht="4.7" hidden="1" customHeight="1" x14ac:dyDescent="0.25">
      <c r="B240" s="52"/>
      <c r="C240" s="56"/>
      <c r="D240" s="56"/>
      <c r="E240" s="56"/>
      <c r="F240" s="56"/>
      <c r="G240" s="56"/>
      <c r="H240" s="56"/>
      <c r="I240" s="56"/>
      <c r="J240" s="56"/>
      <c r="K240" s="56"/>
      <c r="L240" s="56"/>
      <c r="M240" s="56"/>
      <c r="N240" s="56"/>
      <c r="O240" s="56"/>
      <c r="P240" s="56"/>
      <c r="Q240" s="56"/>
      <c r="R240" s="56"/>
      <c r="S240" s="56"/>
      <c r="T240" s="56"/>
      <c r="U240" s="56"/>
      <c r="V240" s="65"/>
      <c r="W240" s="65"/>
      <c r="X240" s="65"/>
      <c r="Y240" s="65"/>
      <c r="Z240" s="65"/>
      <c r="AA240" s="65"/>
      <c r="AB240" s="65"/>
      <c r="AC240" s="65"/>
      <c r="AD240" s="65"/>
      <c r="AE240" s="65"/>
      <c r="AF240" s="50"/>
      <c r="CE240" s="218" t="s">
        <v>85</v>
      </c>
    </row>
    <row r="241" spans="2:83" s="10" customFormat="1" ht="15" hidden="1" customHeight="1" x14ac:dyDescent="0.3">
      <c r="B241" s="118"/>
      <c r="C241" s="119"/>
      <c r="D241" s="119"/>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c r="AA241" s="119"/>
      <c r="AB241" s="119"/>
      <c r="AC241" s="119"/>
      <c r="AD241" s="119"/>
      <c r="AE241" s="119"/>
      <c r="AF241" s="55"/>
      <c r="AH241" s="164"/>
      <c r="AI241" s="165"/>
      <c r="AJ241" s="165"/>
      <c r="AK241" s="165"/>
      <c r="AL241" s="165"/>
      <c r="AM241" s="165"/>
      <c r="AN241" s="165"/>
      <c r="AO241" s="165"/>
      <c r="AP241" s="165"/>
      <c r="AQ241" s="165"/>
      <c r="AR241" s="165"/>
      <c r="AS241" s="165"/>
      <c r="AT241" s="165"/>
      <c r="CE241" s="218" t="s">
        <v>85</v>
      </c>
    </row>
    <row r="242" spans="2:83" s="8" customFormat="1" ht="16.5" hidden="1" customHeight="1" x14ac:dyDescent="0.25">
      <c r="B242" s="412" t="s">
        <v>302</v>
      </c>
      <c r="C242" s="413"/>
      <c r="D242" s="413"/>
      <c r="E242" s="413"/>
      <c r="F242" s="413"/>
      <c r="G242" s="413"/>
      <c r="H242" s="413"/>
      <c r="I242" s="413"/>
      <c r="J242" s="413"/>
      <c r="K242" s="413"/>
      <c r="L242" s="413"/>
      <c r="M242" s="413"/>
      <c r="N242" s="413"/>
      <c r="O242" s="413"/>
      <c r="P242" s="413"/>
      <c r="Q242" s="413"/>
      <c r="R242" s="413"/>
      <c r="S242" s="413"/>
      <c r="T242" s="413"/>
      <c r="U242" s="413"/>
      <c r="V242" s="413"/>
      <c r="W242" s="413"/>
      <c r="X242" s="413"/>
      <c r="Y242" s="413"/>
      <c r="Z242" s="413"/>
      <c r="AA242" s="413"/>
      <c r="AB242" s="413"/>
      <c r="AC242" s="413"/>
      <c r="AD242" s="413"/>
      <c r="AE242" s="413"/>
      <c r="AF242" s="414"/>
      <c r="AH242" s="81"/>
      <c r="CE242" s="218" t="s">
        <v>85</v>
      </c>
    </row>
    <row r="243" spans="2:83" s="10" customFormat="1" ht="6.75" hidden="1" customHeight="1" x14ac:dyDescent="0.3">
      <c r="B243" s="108"/>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68"/>
      <c r="Y243" s="68"/>
      <c r="Z243" s="68"/>
      <c r="AA243" s="68"/>
      <c r="AB243" s="68"/>
      <c r="AC243" s="68"/>
      <c r="AD243" s="68"/>
      <c r="AE243" s="68"/>
      <c r="AF243" s="110"/>
      <c r="AH243" s="80"/>
      <c r="AI243" s="41"/>
      <c r="AJ243" s="41"/>
      <c r="AK243" s="41"/>
      <c r="AL243" s="41"/>
      <c r="AM243" s="41"/>
      <c r="AN243" s="41"/>
      <c r="AO243" s="41"/>
      <c r="AP243" s="41"/>
      <c r="AQ243" s="41"/>
      <c r="AR243" s="41"/>
      <c r="AS243" s="41"/>
      <c r="AT243" s="41"/>
      <c r="CE243" s="218" t="s">
        <v>85</v>
      </c>
    </row>
    <row r="244" spans="2:83" s="10" customFormat="1" ht="11.25" hidden="1" customHeight="1" x14ac:dyDescent="0.3">
      <c r="B244" s="121"/>
      <c r="C244" s="112">
        <v>1</v>
      </c>
      <c r="D244" s="114"/>
      <c r="E244" s="114"/>
      <c r="F244" s="113"/>
      <c r="G244" s="114"/>
      <c r="H244" s="114" t="s">
        <v>1061</v>
      </c>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0"/>
      <c r="AH244" s="80"/>
      <c r="AI244" s="41"/>
      <c r="AJ244" s="41"/>
      <c r="AK244" s="41"/>
      <c r="AL244" s="41"/>
      <c r="AM244" s="41"/>
      <c r="AN244" s="41"/>
      <c r="AO244" s="41"/>
      <c r="AP244" s="41"/>
      <c r="AQ244" s="41"/>
      <c r="AR244" s="41"/>
      <c r="AS244" s="41"/>
      <c r="AT244" s="41"/>
      <c r="CE244" s="218" t="s">
        <v>85</v>
      </c>
    </row>
    <row r="245" spans="2:83" s="8" customFormat="1" ht="5.85" hidden="1" customHeight="1" x14ac:dyDescent="0.25">
      <c r="B245" s="52"/>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0"/>
      <c r="AH245" s="80"/>
      <c r="AI245" s="40"/>
      <c r="AJ245" s="40"/>
      <c r="AK245" s="40"/>
      <c r="AL245" s="40"/>
      <c r="AM245" s="40"/>
      <c r="AN245" s="40"/>
      <c r="AO245" s="40"/>
      <c r="AP245" s="40"/>
      <c r="AQ245" s="40"/>
      <c r="AR245" s="40"/>
      <c r="AS245" s="40"/>
      <c r="AT245" s="40"/>
      <c r="CE245" s="218" t="s">
        <v>85</v>
      </c>
    </row>
    <row r="246" spans="2:83" s="10" customFormat="1" ht="11.25" hidden="1" customHeight="1" x14ac:dyDescent="0.3">
      <c r="B246" s="121"/>
      <c r="C246" s="112">
        <v>2</v>
      </c>
      <c r="D246" s="114"/>
      <c r="E246" s="114"/>
      <c r="F246" s="113"/>
      <c r="G246" s="114"/>
      <c r="H246" s="114" t="s">
        <v>1060</v>
      </c>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0"/>
      <c r="AH246" s="80"/>
      <c r="AI246" s="41"/>
      <c r="AJ246" s="41"/>
      <c r="AK246" s="41"/>
      <c r="AL246" s="41"/>
      <c r="AM246" s="41"/>
      <c r="AN246" s="41"/>
      <c r="AO246" s="41"/>
      <c r="AP246" s="41"/>
      <c r="AQ246" s="41"/>
      <c r="AR246" s="41"/>
      <c r="AS246" s="41"/>
      <c r="AT246" s="41"/>
      <c r="CE246" s="218" t="s">
        <v>85</v>
      </c>
    </row>
    <row r="247" spans="2:83" s="8" customFormat="1" ht="5.85" hidden="1" customHeight="1" x14ac:dyDescent="0.25">
      <c r="B247" s="52"/>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0"/>
      <c r="AH247" s="80"/>
      <c r="AI247" s="40"/>
      <c r="AJ247" s="40"/>
      <c r="AK247" s="40"/>
      <c r="AL247" s="40"/>
      <c r="AM247" s="40"/>
      <c r="AN247" s="40"/>
      <c r="AO247" s="40"/>
      <c r="AP247" s="40"/>
      <c r="AQ247" s="40"/>
      <c r="AR247" s="40"/>
      <c r="AS247" s="40"/>
      <c r="AT247" s="40"/>
      <c r="CE247" s="218" t="s">
        <v>85</v>
      </c>
    </row>
    <row r="248" spans="2:83" s="10" customFormat="1" ht="11.25" hidden="1" customHeight="1" x14ac:dyDescent="0.3">
      <c r="B248" s="121"/>
      <c r="C248" s="112">
        <v>3</v>
      </c>
      <c r="D248" s="46" t="s">
        <v>30</v>
      </c>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22"/>
      <c r="AH248" s="80"/>
      <c r="AI248" s="41"/>
      <c r="AJ248" s="41"/>
      <c r="AK248" s="41"/>
      <c r="AL248" s="41"/>
      <c r="AM248" s="41"/>
      <c r="AN248" s="41"/>
      <c r="AO248" s="41"/>
      <c r="AP248" s="41"/>
      <c r="AQ248" s="41"/>
      <c r="AR248" s="41"/>
      <c r="AS248" s="41"/>
      <c r="AT248" s="41"/>
      <c r="CE248" s="218" t="s">
        <v>85</v>
      </c>
    </row>
    <row r="249" spans="2:83" s="10" customFormat="1" ht="11.25" hidden="1" customHeight="1" x14ac:dyDescent="0.3">
      <c r="B249" s="121"/>
      <c r="C249" s="112"/>
      <c r="D249" s="112"/>
      <c r="E249" s="114"/>
      <c r="F249" s="113"/>
      <c r="G249" s="112"/>
      <c r="H249" s="114" t="s">
        <v>158</v>
      </c>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22"/>
      <c r="AH249" s="80"/>
      <c r="AI249" s="41"/>
      <c r="AJ249" s="41"/>
      <c r="AK249" s="41"/>
      <c r="AL249" s="41"/>
      <c r="AM249" s="41"/>
      <c r="AN249" s="41"/>
      <c r="AO249" s="41"/>
      <c r="AP249" s="41"/>
      <c r="AQ249" s="41"/>
      <c r="AR249" s="41"/>
      <c r="AS249" s="41"/>
      <c r="AT249" s="41"/>
      <c r="CE249" s="218" t="s">
        <v>85</v>
      </c>
    </row>
    <row r="250" spans="2:83" s="10" customFormat="1" ht="11.25" hidden="1" customHeight="1" x14ac:dyDescent="0.3">
      <c r="B250" s="121"/>
      <c r="C250" s="112"/>
      <c r="D250" s="112"/>
      <c r="E250" s="114"/>
      <c r="F250" s="113"/>
      <c r="G250" s="112"/>
      <c r="H250" s="114" t="s">
        <v>156</v>
      </c>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22"/>
      <c r="AH250" s="80"/>
      <c r="AI250" s="41"/>
      <c r="AJ250" s="41"/>
      <c r="AK250" s="41"/>
      <c r="AL250" s="41"/>
      <c r="AM250" s="41"/>
      <c r="AN250" s="41"/>
      <c r="AO250" s="41"/>
      <c r="AP250" s="41"/>
      <c r="AQ250" s="41"/>
      <c r="AR250" s="41"/>
      <c r="AS250" s="41"/>
      <c r="AT250" s="41"/>
      <c r="CE250" s="218" t="s">
        <v>85</v>
      </c>
    </row>
    <row r="251" spans="2:83" s="10" customFormat="1" ht="11.25" hidden="1" customHeight="1" x14ac:dyDescent="0.3">
      <c r="B251" s="121"/>
      <c r="C251" s="112"/>
      <c r="D251" s="112"/>
      <c r="E251" s="114"/>
      <c r="F251" s="113"/>
      <c r="G251" s="112"/>
      <c r="H251" s="114" t="s">
        <v>31</v>
      </c>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22"/>
      <c r="AH251" s="80"/>
      <c r="AI251" s="41"/>
      <c r="AJ251" s="41"/>
      <c r="AK251" s="41"/>
      <c r="AL251" s="41"/>
      <c r="AM251" s="41"/>
      <c r="AN251" s="41"/>
      <c r="AO251" s="41"/>
      <c r="AP251" s="41"/>
      <c r="AQ251" s="41"/>
      <c r="AR251" s="41"/>
      <c r="AS251" s="41"/>
      <c r="AT251" s="41"/>
      <c r="CE251" s="218" t="s">
        <v>85</v>
      </c>
    </row>
    <row r="252" spans="2:83" s="10" customFormat="1" ht="6.75" hidden="1" customHeight="1" x14ac:dyDescent="0.3">
      <c r="B252" s="121"/>
      <c r="C252" s="112"/>
      <c r="D252" s="112"/>
      <c r="E252" s="112"/>
      <c r="F252" s="112"/>
      <c r="G252" s="112"/>
      <c r="H252" s="112"/>
      <c r="I252" s="112"/>
      <c r="J252" s="112"/>
      <c r="K252" s="112"/>
      <c r="L252" s="112"/>
      <c r="M252" s="112"/>
      <c r="N252" s="112"/>
      <c r="O252" s="112"/>
      <c r="P252" s="112"/>
      <c r="Q252" s="112"/>
      <c r="R252" s="112"/>
      <c r="S252" s="112"/>
      <c r="T252" s="112"/>
      <c r="U252" s="112"/>
      <c r="V252" s="112"/>
      <c r="W252" s="112"/>
      <c r="X252" s="112"/>
      <c r="Y252" s="112"/>
      <c r="Z252" s="112"/>
      <c r="AA252" s="112"/>
      <c r="AB252" s="112"/>
      <c r="AC252" s="114"/>
      <c r="AD252" s="114"/>
      <c r="AE252" s="114"/>
      <c r="AF252" s="122"/>
      <c r="AH252" s="80"/>
      <c r="AI252" s="41"/>
      <c r="AJ252" s="41"/>
      <c r="AK252" s="41"/>
      <c r="AL252" s="41"/>
      <c r="AM252" s="41"/>
      <c r="AN252" s="41"/>
      <c r="AO252" s="41"/>
      <c r="AP252" s="41"/>
      <c r="AQ252" s="41"/>
      <c r="AR252" s="41"/>
      <c r="AS252" s="41"/>
      <c r="AT252" s="41"/>
      <c r="CE252" s="218" t="s">
        <v>85</v>
      </c>
    </row>
    <row r="253" spans="2:83" s="10" customFormat="1" ht="21" hidden="1" customHeight="1" x14ac:dyDescent="0.3">
      <c r="B253" s="121"/>
      <c r="C253" s="112"/>
      <c r="D253" s="112"/>
      <c r="E253" s="114"/>
      <c r="F253" s="114"/>
      <c r="G253" s="112"/>
      <c r="H253" s="415" t="s">
        <v>45</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122"/>
      <c r="AH253" s="80"/>
      <c r="AI253" s="41"/>
      <c r="AJ253" s="41"/>
      <c r="AK253" s="41"/>
      <c r="AL253" s="41"/>
      <c r="AM253" s="41"/>
      <c r="AN253" s="41"/>
      <c r="AO253" s="41"/>
      <c r="AP253" s="41"/>
      <c r="AQ253" s="41"/>
      <c r="AR253" s="41"/>
      <c r="AS253" s="41"/>
      <c r="AT253" s="41"/>
      <c r="CE253" s="218" t="s">
        <v>85</v>
      </c>
    </row>
    <row r="254" spans="2:83" ht="6.75" hidden="1" customHeight="1" thickBot="1" x14ac:dyDescent="0.35">
      <c r="B254" s="391"/>
      <c r="C254" s="392"/>
      <c r="D254" s="95"/>
      <c r="E254" s="95"/>
      <c r="F254" s="95"/>
      <c r="G254" s="95"/>
      <c r="H254" s="95"/>
      <c r="I254" s="95"/>
      <c r="J254" s="393"/>
      <c r="K254" s="393"/>
      <c r="L254" s="95"/>
      <c r="M254" s="95"/>
      <c r="N254" s="95"/>
      <c r="O254" s="95"/>
      <c r="P254" s="95"/>
      <c r="Q254" s="95"/>
      <c r="R254" s="95"/>
      <c r="S254" s="95"/>
      <c r="T254" s="95"/>
      <c r="U254" s="95"/>
      <c r="V254" s="95"/>
      <c r="W254" s="96"/>
      <c r="X254" s="97"/>
      <c r="Y254" s="97"/>
      <c r="Z254" s="97"/>
      <c r="AA254" s="97"/>
      <c r="AB254" s="97"/>
      <c r="AC254" s="97"/>
      <c r="AD254" s="97"/>
      <c r="AE254" s="97"/>
      <c r="AF254" s="98"/>
      <c r="CE254" s="218" t="s">
        <v>85</v>
      </c>
    </row>
    <row r="255" spans="2:83" ht="6.75" hidden="1" customHeight="1" x14ac:dyDescent="0.3">
      <c r="B255" s="16"/>
      <c r="C255" s="16"/>
      <c r="D255" s="16"/>
      <c r="E255" s="16"/>
      <c r="F255" s="16"/>
      <c r="G255" s="16"/>
      <c r="H255" s="16"/>
      <c r="I255" s="16"/>
      <c r="J255" s="16"/>
      <c r="K255" s="16"/>
      <c r="L255" s="16"/>
      <c r="M255" s="16"/>
      <c r="N255" s="16"/>
      <c r="O255" s="16"/>
      <c r="P255" s="16"/>
      <c r="Q255" s="16"/>
      <c r="R255" s="16"/>
      <c r="S255" s="16"/>
      <c r="T255" s="16"/>
      <c r="U255" s="16"/>
      <c r="V255" s="16"/>
      <c r="W255" s="16"/>
    </row>
    <row r="256" spans="2:83" hidden="1" x14ac:dyDescent="0.25">
      <c r="B256" s="12"/>
      <c r="C256" s="12"/>
      <c r="D256" s="12"/>
      <c r="E256" s="12"/>
      <c r="F256" s="12"/>
      <c r="G256" s="12"/>
      <c r="H256" s="12"/>
      <c r="I256" s="12"/>
      <c r="J256" s="12"/>
      <c r="K256" s="12"/>
      <c r="L256" s="12"/>
      <c r="M256" s="12"/>
      <c r="N256" s="12"/>
      <c r="O256" s="12"/>
      <c r="P256" s="12"/>
      <c r="Q256" s="12"/>
      <c r="R256" s="12"/>
      <c r="S256" s="12"/>
      <c r="T256" s="12"/>
      <c r="U256" s="12"/>
      <c r="V256" s="12"/>
      <c r="W256" s="12"/>
    </row>
    <row r="257" spans="2:23" hidden="1" x14ac:dyDescent="0.25">
      <c r="B257" s="12"/>
      <c r="C257" s="12"/>
      <c r="D257" s="12"/>
      <c r="E257" s="12"/>
      <c r="F257" s="12"/>
      <c r="G257" s="12"/>
      <c r="H257" s="12"/>
      <c r="I257" s="12"/>
      <c r="J257" s="12"/>
      <c r="K257" s="12"/>
      <c r="L257" s="12"/>
      <c r="M257" s="12"/>
      <c r="N257" s="12"/>
      <c r="O257" s="12"/>
      <c r="P257" s="12"/>
      <c r="Q257" s="12"/>
      <c r="R257" s="12"/>
      <c r="S257" s="12"/>
      <c r="T257" s="12"/>
      <c r="U257" s="12"/>
      <c r="V257" s="12"/>
      <c r="W257" s="12"/>
    </row>
    <row r="258" spans="2:23" x14ac:dyDescent="0.25">
      <c r="B258" s="12"/>
      <c r="C258" s="12"/>
      <c r="D258" s="12"/>
      <c r="E258" s="12"/>
      <c r="F258" s="12"/>
      <c r="G258" s="12"/>
      <c r="H258" s="12"/>
      <c r="I258" s="12"/>
      <c r="J258" s="12"/>
      <c r="K258" s="12"/>
      <c r="L258" s="12"/>
      <c r="M258" s="12"/>
      <c r="N258" s="12"/>
      <c r="O258" s="12"/>
      <c r="P258" s="12"/>
      <c r="Q258" s="12"/>
      <c r="R258" s="12"/>
      <c r="S258" s="12"/>
      <c r="T258" s="12"/>
      <c r="U258" s="12"/>
      <c r="V258" s="12"/>
      <c r="W258" s="12"/>
    </row>
    <row r="259" spans="2:23" x14ac:dyDescent="0.25">
      <c r="B259" s="12"/>
      <c r="C259" s="12"/>
      <c r="D259" s="12"/>
      <c r="E259" s="12"/>
      <c r="F259" s="12"/>
      <c r="G259" s="12"/>
      <c r="H259" s="12"/>
      <c r="I259" s="12"/>
      <c r="J259" s="12"/>
      <c r="K259" s="12"/>
      <c r="L259" s="12"/>
      <c r="M259" s="12"/>
      <c r="N259" s="12"/>
      <c r="O259" s="12"/>
      <c r="P259" s="12"/>
      <c r="Q259" s="12"/>
      <c r="R259" s="12"/>
      <c r="S259" s="12"/>
      <c r="T259" s="12"/>
      <c r="U259" s="12"/>
      <c r="V259" s="12"/>
      <c r="W259" s="12"/>
    </row>
    <row r="260" spans="2:23" x14ac:dyDescent="0.25">
      <c r="B260" s="12"/>
      <c r="C260" s="12"/>
      <c r="D260" s="12"/>
      <c r="E260" s="12"/>
      <c r="F260" s="12"/>
      <c r="G260" s="12"/>
      <c r="H260" s="12"/>
      <c r="I260" s="12"/>
      <c r="J260" s="12"/>
      <c r="K260" s="12"/>
      <c r="L260" s="12"/>
      <c r="M260" s="12"/>
      <c r="N260" s="12"/>
      <c r="O260" s="12"/>
      <c r="P260" s="12"/>
      <c r="Q260" s="12"/>
      <c r="R260" s="12"/>
      <c r="S260" s="12"/>
      <c r="T260" s="12"/>
      <c r="U260" s="12"/>
      <c r="V260" s="12"/>
      <c r="W260" s="12"/>
    </row>
    <row r="261" spans="2:23" x14ac:dyDescent="0.25">
      <c r="B261" s="12"/>
      <c r="C261" s="12"/>
      <c r="D261" s="12"/>
      <c r="E261" s="12"/>
      <c r="F261" s="12"/>
      <c r="G261" s="12"/>
      <c r="H261" s="12"/>
      <c r="I261" s="12"/>
      <c r="J261" s="12"/>
      <c r="K261" s="12"/>
      <c r="L261" s="12"/>
      <c r="M261" s="12"/>
      <c r="N261" s="12"/>
      <c r="O261" s="12"/>
      <c r="P261" s="12"/>
      <c r="Q261" s="12"/>
      <c r="R261" s="12"/>
      <c r="S261" s="12"/>
      <c r="T261" s="12"/>
      <c r="U261" s="12"/>
      <c r="V261" s="12"/>
      <c r="W261" s="12"/>
    </row>
    <row r="262" spans="2:23" x14ac:dyDescent="0.25">
      <c r="B262" s="12"/>
      <c r="C262" s="12"/>
      <c r="D262" s="12"/>
      <c r="E262" s="12"/>
      <c r="F262" s="12"/>
      <c r="G262" s="12"/>
      <c r="H262" s="12"/>
      <c r="I262" s="12"/>
      <c r="J262" s="12"/>
      <c r="K262" s="12"/>
      <c r="L262" s="12"/>
      <c r="M262" s="12"/>
      <c r="N262" s="12"/>
      <c r="O262" s="12"/>
      <c r="P262" s="12"/>
      <c r="Q262" s="12"/>
      <c r="R262" s="12"/>
      <c r="S262" s="12"/>
      <c r="T262" s="12"/>
      <c r="U262" s="12"/>
      <c r="V262" s="12"/>
      <c r="W262" s="12"/>
    </row>
    <row r="263" spans="2:23" x14ac:dyDescent="0.25">
      <c r="B263" s="12"/>
      <c r="C263" s="12"/>
      <c r="D263" s="12"/>
      <c r="E263" s="12"/>
      <c r="F263" s="12"/>
      <c r="G263" s="12"/>
      <c r="H263" s="12"/>
      <c r="I263" s="12"/>
      <c r="J263" s="12"/>
      <c r="K263" s="12"/>
      <c r="L263" s="12"/>
      <c r="M263" s="12"/>
      <c r="N263" s="12"/>
      <c r="O263" s="12"/>
      <c r="P263" s="12"/>
      <c r="Q263" s="12"/>
      <c r="R263" s="12"/>
      <c r="S263" s="12"/>
      <c r="T263" s="12"/>
      <c r="U263" s="12"/>
      <c r="V263" s="12"/>
      <c r="W263" s="12"/>
    </row>
    <row r="264" spans="2:23" x14ac:dyDescent="0.25">
      <c r="B264" s="12"/>
      <c r="C264" s="12"/>
      <c r="D264" s="12"/>
      <c r="E264" s="12"/>
      <c r="F264" s="12"/>
      <c r="G264" s="12"/>
      <c r="H264" s="12"/>
      <c r="I264" s="12"/>
      <c r="J264" s="12"/>
      <c r="K264" s="12"/>
      <c r="L264" s="12"/>
      <c r="M264" s="12"/>
      <c r="N264" s="12"/>
      <c r="O264" s="12"/>
      <c r="P264" s="12"/>
      <c r="Q264" s="12"/>
      <c r="R264" s="12"/>
      <c r="S264" s="12"/>
      <c r="T264" s="12"/>
      <c r="U264" s="12"/>
      <c r="V264" s="12"/>
      <c r="W264" s="12"/>
    </row>
    <row r="265" spans="2:23" x14ac:dyDescent="0.25">
      <c r="B265" s="12"/>
      <c r="C265" s="12"/>
      <c r="D265" s="12"/>
      <c r="E265" s="12"/>
      <c r="F265" s="12"/>
      <c r="G265" s="12"/>
      <c r="H265" s="12"/>
      <c r="I265" s="12"/>
      <c r="J265" s="12"/>
      <c r="K265" s="12"/>
      <c r="L265" s="12"/>
      <c r="M265" s="12"/>
      <c r="N265" s="12"/>
      <c r="O265" s="12"/>
      <c r="P265" s="12"/>
      <c r="Q265" s="12"/>
      <c r="R265" s="12"/>
      <c r="S265" s="12"/>
      <c r="T265" s="12"/>
      <c r="U265" s="12"/>
      <c r="V265" s="12"/>
      <c r="W265" s="12"/>
    </row>
    <row r="266" spans="2:23" x14ac:dyDescent="0.25">
      <c r="B266" s="12"/>
      <c r="C266" s="12"/>
      <c r="D266" s="12"/>
      <c r="E266" s="12"/>
      <c r="F266" s="12"/>
      <c r="G266" s="12"/>
      <c r="H266" s="12"/>
      <c r="I266" s="12"/>
      <c r="J266" s="12"/>
      <c r="K266" s="12"/>
      <c r="L266" s="12"/>
      <c r="M266" s="12"/>
      <c r="N266" s="12"/>
      <c r="O266" s="12"/>
      <c r="P266" s="12"/>
      <c r="Q266" s="12"/>
      <c r="R266" s="12"/>
      <c r="S266" s="12"/>
      <c r="T266" s="12"/>
      <c r="U266" s="12"/>
      <c r="V266" s="12"/>
      <c r="W266" s="12"/>
    </row>
    <row r="267" spans="2:23" x14ac:dyDescent="0.25">
      <c r="B267" s="12"/>
      <c r="C267" s="12"/>
      <c r="D267" s="12"/>
      <c r="E267" s="12"/>
      <c r="F267" s="12"/>
      <c r="G267" s="12"/>
      <c r="H267" s="12"/>
      <c r="I267" s="12"/>
      <c r="J267" s="12"/>
      <c r="K267" s="12"/>
      <c r="L267" s="12"/>
      <c r="M267" s="12"/>
      <c r="N267" s="12"/>
      <c r="O267" s="12"/>
      <c r="P267" s="12"/>
      <c r="Q267" s="12"/>
      <c r="R267" s="12"/>
      <c r="S267" s="12"/>
      <c r="T267" s="12"/>
      <c r="U267" s="12"/>
      <c r="V267" s="12"/>
      <c r="W267" s="12"/>
    </row>
    <row r="268" spans="2:23" x14ac:dyDescent="0.25">
      <c r="B268" s="12"/>
      <c r="C268" s="12"/>
      <c r="D268" s="12"/>
      <c r="E268" s="12"/>
      <c r="F268" s="12"/>
      <c r="G268" s="12"/>
      <c r="H268" s="12"/>
      <c r="I268" s="12"/>
      <c r="J268" s="12"/>
      <c r="K268" s="12"/>
      <c r="L268" s="12"/>
      <c r="M268" s="12"/>
      <c r="N268" s="12"/>
      <c r="O268" s="12"/>
      <c r="P268" s="12"/>
      <c r="Q268" s="12"/>
      <c r="R268" s="12"/>
      <c r="S268" s="12"/>
      <c r="T268" s="12"/>
      <c r="U268" s="12"/>
      <c r="V268" s="12"/>
      <c r="W268" s="12"/>
    </row>
    <row r="269" spans="2:23" x14ac:dyDescent="0.25">
      <c r="B269" s="12"/>
      <c r="C269" s="12"/>
      <c r="D269" s="12"/>
      <c r="E269" s="12"/>
      <c r="F269" s="12"/>
      <c r="G269" s="12"/>
      <c r="H269" s="12"/>
      <c r="I269" s="12"/>
      <c r="J269" s="12"/>
      <c r="K269" s="12"/>
      <c r="L269" s="12"/>
      <c r="M269" s="12"/>
      <c r="N269" s="12"/>
      <c r="O269" s="12"/>
      <c r="P269" s="12"/>
      <c r="Q269" s="12"/>
      <c r="R269" s="12"/>
      <c r="S269" s="12"/>
      <c r="T269" s="12"/>
      <c r="U269" s="12"/>
      <c r="V269" s="12"/>
      <c r="W269" s="12"/>
    </row>
    <row r="270" spans="2:23" x14ac:dyDescent="0.25">
      <c r="B270" s="12"/>
      <c r="C270" s="12"/>
      <c r="D270" s="12"/>
      <c r="E270" s="12"/>
      <c r="F270" s="12"/>
      <c r="G270" s="12"/>
      <c r="H270" s="12"/>
      <c r="I270" s="12"/>
      <c r="J270" s="12"/>
      <c r="K270" s="12"/>
      <c r="L270" s="12"/>
      <c r="M270" s="12"/>
      <c r="N270" s="12"/>
      <c r="O270" s="12"/>
      <c r="P270" s="12"/>
      <c r="Q270" s="12"/>
      <c r="R270" s="12"/>
      <c r="S270" s="12"/>
      <c r="T270" s="12"/>
      <c r="U270" s="12"/>
      <c r="V270" s="12"/>
      <c r="W270" s="12"/>
    </row>
    <row r="271" spans="2:23" x14ac:dyDescent="0.25">
      <c r="B271" s="12"/>
      <c r="C271" s="12"/>
      <c r="D271" s="12"/>
      <c r="E271" s="12"/>
      <c r="F271" s="12"/>
      <c r="G271" s="12"/>
      <c r="H271" s="12"/>
      <c r="I271" s="12"/>
      <c r="J271" s="12"/>
      <c r="K271" s="12"/>
      <c r="L271" s="12"/>
      <c r="M271" s="12"/>
      <c r="N271" s="12"/>
      <c r="O271" s="12"/>
      <c r="P271" s="12"/>
      <c r="Q271" s="12"/>
      <c r="R271" s="12"/>
      <c r="S271" s="12"/>
      <c r="T271" s="12"/>
      <c r="U271" s="12"/>
      <c r="V271" s="12"/>
      <c r="W271" s="12"/>
    </row>
    <row r="272" spans="2:23" x14ac:dyDescent="0.25">
      <c r="B272" s="12"/>
      <c r="C272" s="12"/>
      <c r="D272" s="12"/>
      <c r="E272" s="12"/>
      <c r="F272" s="12"/>
      <c r="G272" s="12"/>
      <c r="H272" s="12"/>
      <c r="I272" s="12"/>
      <c r="J272" s="12"/>
      <c r="K272" s="12"/>
      <c r="L272" s="12"/>
      <c r="M272" s="12"/>
      <c r="N272" s="12"/>
      <c r="O272" s="12"/>
      <c r="P272" s="12"/>
      <c r="Q272" s="12"/>
      <c r="R272" s="12"/>
      <c r="S272" s="12"/>
      <c r="T272" s="12"/>
      <c r="U272" s="12"/>
      <c r="V272" s="12"/>
      <c r="W272" s="12"/>
    </row>
    <row r="273" spans="2:23" x14ac:dyDescent="0.25">
      <c r="B273" s="12"/>
      <c r="C273" s="12"/>
      <c r="D273" s="12"/>
      <c r="E273" s="12"/>
      <c r="F273" s="12"/>
      <c r="G273" s="12"/>
      <c r="H273" s="12"/>
      <c r="I273" s="12"/>
      <c r="J273" s="12"/>
      <c r="K273" s="12"/>
      <c r="L273" s="12"/>
      <c r="M273" s="12"/>
      <c r="N273" s="12"/>
      <c r="O273" s="12"/>
      <c r="P273" s="12"/>
      <c r="Q273" s="12"/>
      <c r="R273" s="12"/>
      <c r="S273" s="12"/>
      <c r="T273" s="12"/>
      <c r="U273" s="12"/>
      <c r="V273" s="12"/>
      <c r="W273" s="12"/>
    </row>
    <row r="274" spans="2:23" x14ac:dyDescent="0.25">
      <c r="B274" s="12"/>
      <c r="C274" s="12"/>
      <c r="D274" s="12"/>
      <c r="E274" s="12"/>
      <c r="F274" s="12"/>
      <c r="G274" s="12"/>
      <c r="H274" s="12"/>
      <c r="I274" s="12"/>
      <c r="J274" s="12"/>
      <c r="K274" s="12"/>
      <c r="L274" s="12"/>
      <c r="M274" s="12"/>
      <c r="N274" s="12"/>
      <c r="O274" s="12"/>
      <c r="P274" s="12"/>
      <c r="Q274" s="12"/>
      <c r="R274" s="12"/>
      <c r="S274" s="12"/>
      <c r="T274" s="12"/>
      <c r="U274" s="12"/>
      <c r="V274" s="12"/>
      <c r="W274" s="12"/>
    </row>
    <row r="275" spans="2:23" x14ac:dyDescent="0.25">
      <c r="B275" s="12"/>
      <c r="C275" s="12"/>
      <c r="D275" s="12"/>
      <c r="E275" s="12"/>
      <c r="F275" s="12"/>
      <c r="G275" s="12"/>
      <c r="H275" s="12"/>
      <c r="I275" s="12"/>
      <c r="J275" s="12"/>
      <c r="K275" s="12"/>
      <c r="L275" s="12"/>
      <c r="M275" s="12"/>
      <c r="N275" s="12"/>
      <c r="O275" s="12"/>
      <c r="P275" s="12"/>
      <c r="Q275" s="12"/>
      <c r="R275" s="12"/>
      <c r="S275" s="12"/>
      <c r="T275" s="12"/>
      <c r="U275" s="12"/>
      <c r="V275" s="12"/>
      <c r="W275" s="12"/>
    </row>
    <row r="276" spans="2:23" x14ac:dyDescent="0.25">
      <c r="B276" s="12"/>
      <c r="C276" s="12"/>
      <c r="D276" s="12"/>
      <c r="E276" s="12"/>
      <c r="F276" s="12"/>
      <c r="G276" s="12"/>
      <c r="H276" s="12"/>
      <c r="I276" s="12"/>
      <c r="J276" s="12"/>
      <c r="K276" s="12"/>
      <c r="L276" s="12"/>
      <c r="M276" s="12"/>
      <c r="N276" s="12"/>
      <c r="O276" s="12"/>
      <c r="P276" s="12"/>
      <c r="Q276" s="12"/>
      <c r="R276" s="12"/>
      <c r="S276" s="12"/>
      <c r="T276" s="12"/>
      <c r="U276" s="12"/>
      <c r="V276" s="12"/>
      <c r="W276" s="12"/>
    </row>
    <row r="277" spans="2:23" x14ac:dyDescent="0.25">
      <c r="B277" s="12"/>
      <c r="C277" s="12"/>
      <c r="D277" s="12"/>
      <c r="E277" s="12"/>
      <c r="F277" s="12"/>
      <c r="G277" s="12"/>
      <c r="H277" s="12"/>
      <c r="I277" s="12"/>
      <c r="J277" s="12"/>
      <c r="K277" s="12"/>
      <c r="L277" s="12"/>
      <c r="M277" s="12"/>
      <c r="N277" s="12"/>
      <c r="O277" s="12"/>
      <c r="P277" s="12"/>
      <c r="Q277" s="12"/>
      <c r="R277" s="12"/>
      <c r="S277" s="12"/>
      <c r="T277" s="12"/>
      <c r="U277" s="12"/>
      <c r="V277" s="12"/>
      <c r="W277" s="12"/>
    </row>
    <row r="278" spans="2:23" x14ac:dyDescent="0.25">
      <c r="B278" s="12"/>
      <c r="C278" s="12"/>
      <c r="D278" s="12"/>
      <c r="E278" s="12"/>
      <c r="F278" s="12"/>
      <c r="G278" s="12"/>
      <c r="H278" s="12"/>
      <c r="I278" s="12"/>
      <c r="J278" s="12"/>
      <c r="K278" s="12"/>
      <c r="L278" s="12"/>
      <c r="M278" s="12"/>
      <c r="N278" s="12"/>
      <c r="O278" s="12"/>
      <c r="P278" s="12"/>
      <c r="Q278" s="12"/>
      <c r="R278" s="12"/>
      <c r="S278" s="12"/>
      <c r="T278" s="12"/>
      <c r="U278" s="12"/>
      <c r="V278" s="12"/>
      <c r="W278" s="12"/>
    </row>
    <row r="279" spans="2:23" x14ac:dyDescent="0.25">
      <c r="B279" s="12"/>
      <c r="C279" s="12"/>
      <c r="D279" s="12"/>
      <c r="E279" s="12"/>
      <c r="F279" s="12"/>
      <c r="G279" s="12"/>
      <c r="H279" s="12"/>
      <c r="I279" s="12"/>
      <c r="J279" s="12"/>
      <c r="K279" s="12"/>
      <c r="L279" s="12"/>
      <c r="M279" s="12"/>
      <c r="N279" s="12"/>
      <c r="O279" s="12"/>
      <c r="P279" s="12"/>
      <c r="Q279" s="12"/>
      <c r="R279" s="12"/>
      <c r="S279" s="12"/>
      <c r="T279" s="12"/>
      <c r="U279" s="12"/>
      <c r="V279" s="12"/>
      <c r="W279" s="12"/>
    </row>
    <row r="280" spans="2:23" x14ac:dyDescent="0.25">
      <c r="B280" s="12"/>
      <c r="C280" s="12"/>
      <c r="D280" s="12"/>
      <c r="E280" s="12"/>
      <c r="F280" s="12"/>
      <c r="G280" s="12"/>
      <c r="H280" s="12"/>
      <c r="I280" s="12"/>
      <c r="J280" s="12"/>
      <c r="K280" s="12"/>
      <c r="L280" s="12"/>
      <c r="M280" s="12"/>
      <c r="N280" s="12"/>
      <c r="O280" s="12"/>
      <c r="P280" s="12"/>
      <c r="Q280" s="12"/>
      <c r="R280" s="12"/>
      <c r="S280" s="12"/>
      <c r="T280" s="12"/>
      <c r="U280" s="12"/>
      <c r="V280" s="12"/>
      <c r="W280" s="12"/>
    </row>
    <row r="281" spans="2:23" x14ac:dyDescent="0.25">
      <c r="B281" s="12"/>
      <c r="C281" s="12"/>
      <c r="D281" s="12"/>
      <c r="E281" s="12"/>
      <c r="F281" s="12"/>
      <c r="G281" s="12"/>
      <c r="H281" s="12"/>
      <c r="I281" s="12"/>
      <c r="J281" s="12"/>
      <c r="K281" s="12"/>
      <c r="L281" s="12"/>
      <c r="M281" s="12"/>
      <c r="N281" s="12"/>
      <c r="O281" s="12"/>
      <c r="P281" s="12"/>
      <c r="Q281" s="12"/>
      <c r="R281" s="12"/>
      <c r="S281" s="12"/>
      <c r="T281" s="12"/>
      <c r="U281" s="12"/>
      <c r="V281" s="12"/>
      <c r="W281" s="12"/>
    </row>
    <row r="282" spans="2:23" x14ac:dyDescent="0.25">
      <c r="B282" s="12"/>
      <c r="C282" s="12"/>
      <c r="D282" s="12"/>
      <c r="E282" s="12"/>
      <c r="F282" s="12"/>
      <c r="G282" s="12"/>
      <c r="H282" s="12"/>
      <c r="I282" s="12"/>
      <c r="J282" s="12"/>
      <c r="K282" s="12"/>
      <c r="L282" s="12"/>
      <c r="M282" s="12"/>
      <c r="N282" s="12"/>
      <c r="O282" s="12"/>
      <c r="P282" s="12"/>
      <c r="Q282" s="12"/>
      <c r="R282" s="12"/>
      <c r="S282" s="12"/>
      <c r="T282" s="12"/>
      <c r="U282" s="12"/>
      <c r="V282" s="12"/>
      <c r="W282" s="12"/>
    </row>
    <row r="283" spans="2:23" x14ac:dyDescent="0.25">
      <c r="B283" s="12"/>
      <c r="C283" s="12"/>
      <c r="D283" s="12"/>
      <c r="E283" s="12"/>
      <c r="F283" s="12"/>
      <c r="G283" s="12"/>
      <c r="H283" s="12"/>
      <c r="I283" s="12"/>
      <c r="J283" s="12"/>
      <c r="K283" s="12"/>
      <c r="L283" s="12"/>
      <c r="M283" s="12"/>
      <c r="N283" s="12"/>
      <c r="O283" s="12"/>
      <c r="P283" s="12"/>
      <c r="Q283" s="12"/>
      <c r="R283" s="12"/>
      <c r="S283" s="12"/>
      <c r="T283" s="12"/>
      <c r="U283" s="12"/>
      <c r="V283" s="12"/>
      <c r="W283" s="12"/>
    </row>
    <row r="284" spans="2:23" x14ac:dyDescent="0.25">
      <c r="B284" s="12"/>
      <c r="C284" s="12"/>
      <c r="D284" s="12"/>
      <c r="E284" s="12"/>
      <c r="F284" s="12"/>
      <c r="G284" s="12"/>
      <c r="H284" s="12"/>
      <c r="I284" s="12"/>
      <c r="J284" s="12"/>
      <c r="K284" s="12"/>
      <c r="L284" s="12"/>
      <c r="M284" s="12"/>
      <c r="N284" s="12"/>
      <c r="O284" s="12"/>
      <c r="P284" s="12"/>
      <c r="Q284" s="12"/>
      <c r="R284" s="12"/>
      <c r="S284" s="12"/>
      <c r="T284" s="12"/>
      <c r="U284" s="12"/>
      <c r="V284" s="12"/>
      <c r="W284" s="12"/>
    </row>
    <row r="285" spans="2:23" x14ac:dyDescent="0.25">
      <c r="B285" s="12"/>
      <c r="C285" s="12"/>
      <c r="D285" s="12"/>
      <c r="E285" s="12"/>
      <c r="F285" s="12"/>
      <c r="G285" s="12"/>
      <c r="H285" s="12"/>
      <c r="I285" s="12"/>
      <c r="J285" s="12"/>
      <c r="K285" s="12"/>
      <c r="L285" s="12"/>
      <c r="M285" s="12"/>
      <c r="N285" s="12"/>
      <c r="O285" s="12"/>
      <c r="P285" s="12"/>
      <c r="Q285" s="12"/>
      <c r="R285" s="12"/>
      <c r="S285" s="12"/>
      <c r="T285" s="12"/>
      <c r="U285" s="12"/>
      <c r="V285" s="12"/>
      <c r="W285" s="12"/>
    </row>
    <row r="286" spans="2:23" x14ac:dyDescent="0.25">
      <c r="B286" s="12"/>
      <c r="C286" s="12"/>
      <c r="D286" s="12"/>
      <c r="E286" s="12"/>
      <c r="F286" s="12"/>
      <c r="G286" s="12"/>
      <c r="H286" s="12"/>
      <c r="I286" s="12"/>
      <c r="J286" s="12"/>
      <c r="K286" s="12"/>
      <c r="L286" s="12"/>
      <c r="M286" s="12"/>
      <c r="N286" s="12"/>
      <c r="O286" s="12"/>
      <c r="P286" s="12"/>
      <c r="Q286" s="12"/>
      <c r="R286" s="12"/>
      <c r="S286" s="12"/>
      <c r="T286" s="12"/>
      <c r="U286" s="12"/>
      <c r="V286" s="12"/>
      <c r="W286" s="12"/>
    </row>
    <row r="287" spans="2:23" x14ac:dyDescent="0.25">
      <c r="B287" s="12"/>
      <c r="C287" s="12"/>
      <c r="D287" s="12"/>
      <c r="E287" s="12"/>
      <c r="F287" s="12"/>
      <c r="G287" s="12"/>
      <c r="H287" s="12"/>
      <c r="I287" s="12"/>
      <c r="J287" s="12"/>
      <c r="K287" s="12"/>
      <c r="L287" s="12"/>
      <c r="M287" s="12"/>
      <c r="N287" s="12"/>
      <c r="O287" s="12"/>
      <c r="P287" s="12"/>
      <c r="Q287" s="12"/>
      <c r="R287" s="12"/>
      <c r="S287" s="12"/>
      <c r="T287" s="12"/>
      <c r="U287" s="12"/>
      <c r="V287" s="12"/>
      <c r="W287" s="12"/>
    </row>
    <row r="288" spans="2:23" x14ac:dyDescent="0.25">
      <c r="B288" s="12"/>
      <c r="C288" s="12"/>
      <c r="D288" s="12"/>
      <c r="E288" s="12"/>
      <c r="F288" s="12"/>
      <c r="G288" s="12"/>
      <c r="H288" s="12"/>
      <c r="I288" s="12"/>
      <c r="J288" s="12"/>
      <c r="K288" s="12"/>
      <c r="L288" s="12"/>
      <c r="M288" s="12"/>
      <c r="N288" s="12"/>
      <c r="O288" s="12"/>
      <c r="P288" s="12"/>
      <c r="Q288" s="12"/>
      <c r="R288" s="12"/>
      <c r="S288" s="12"/>
      <c r="T288" s="12"/>
      <c r="U288" s="12"/>
      <c r="V288" s="12"/>
      <c r="W288" s="12"/>
    </row>
    <row r="289" spans="2:23" x14ac:dyDescent="0.25">
      <c r="B289" s="12"/>
      <c r="C289" s="12"/>
      <c r="D289" s="12"/>
      <c r="E289" s="12"/>
      <c r="F289" s="12"/>
      <c r="G289" s="12"/>
      <c r="H289" s="12"/>
      <c r="I289" s="12"/>
      <c r="J289" s="12"/>
      <c r="K289" s="12"/>
      <c r="L289" s="12"/>
      <c r="M289" s="12"/>
      <c r="N289" s="12"/>
      <c r="O289" s="12"/>
      <c r="P289" s="12"/>
      <c r="Q289" s="12"/>
      <c r="R289" s="12"/>
      <c r="S289" s="12"/>
      <c r="T289" s="12"/>
      <c r="U289" s="12"/>
      <c r="V289" s="12"/>
      <c r="W289" s="12"/>
    </row>
    <row r="290" spans="2:23" x14ac:dyDescent="0.25">
      <c r="B290" s="12"/>
      <c r="C290" s="12"/>
      <c r="D290" s="12"/>
      <c r="E290" s="12"/>
      <c r="F290" s="12"/>
      <c r="G290" s="12"/>
      <c r="H290" s="12"/>
      <c r="I290" s="12"/>
      <c r="J290" s="12"/>
      <c r="K290" s="12"/>
      <c r="L290" s="12"/>
      <c r="M290" s="12"/>
      <c r="N290" s="12"/>
      <c r="O290" s="12"/>
      <c r="P290" s="12"/>
      <c r="Q290" s="12"/>
      <c r="R290" s="12"/>
      <c r="S290" s="12"/>
      <c r="T290" s="12"/>
      <c r="U290" s="12"/>
      <c r="V290" s="12"/>
      <c r="W290" s="12"/>
    </row>
    <row r="291" spans="2:23" x14ac:dyDescent="0.25">
      <c r="B291" s="12"/>
      <c r="C291" s="12"/>
      <c r="D291" s="12"/>
      <c r="E291" s="12"/>
      <c r="F291" s="12"/>
      <c r="G291" s="12"/>
      <c r="H291" s="12"/>
      <c r="I291" s="12"/>
      <c r="J291" s="12"/>
      <c r="K291" s="12"/>
      <c r="L291" s="12"/>
      <c r="M291" s="12"/>
      <c r="N291" s="12"/>
      <c r="O291" s="12"/>
      <c r="P291" s="12"/>
      <c r="Q291" s="12"/>
      <c r="R291" s="12"/>
      <c r="S291" s="12"/>
      <c r="T291" s="12"/>
      <c r="U291" s="12"/>
      <c r="V291" s="12"/>
    </row>
    <row r="292" spans="2:23" x14ac:dyDescent="0.25">
      <c r="B292" s="12"/>
      <c r="C292" s="12"/>
      <c r="D292" s="12"/>
      <c r="E292" s="12"/>
      <c r="F292" s="12"/>
      <c r="G292" s="12"/>
      <c r="H292" s="12"/>
      <c r="I292" s="12"/>
      <c r="J292" s="12"/>
      <c r="K292" s="12"/>
      <c r="L292" s="12"/>
      <c r="M292" s="12"/>
      <c r="N292" s="12"/>
      <c r="O292" s="12"/>
      <c r="P292" s="12"/>
      <c r="Q292" s="12"/>
      <c r="R292" s="12"/>
      <c r="S292" s="12"/>
      <c r="T292" s="12"/>
      <c r="U292" s="12"/>
      <c r="V292" s="12"/>
    </row>
    <row r="293" spans="2:23" x14ac:dyDescent="0.25">
      <c r="B293" s="12"/>
      <c r="C293" s="12"/>
      <c r="D293" s="12"/>
      <c r="E293" s="12"/>
      <c r="F293" s="12"/>
      <c r="G293" s="12"/>
      <c r="H293" s="12"/>
      <c r="I293" s="12"/>
      <c r="J293" s="12"/>
      <c r="K293" s="12"/>
      <c r="L293" s="12"/>
      <c r="M293" s="12"/>
      <c r="N293" s="12"/>
      <c r="O293" s="12"/>
      <c r="P293" s="12"/>
      <c r="Q293" s="12"/>
      <c r="R293" s="12"/>
      <c r="S293" s="12"/>
      <c r="T293" s="12"/>
      <c r="U293" s="12"/>
      <c r="V293" s="12"/>
    </row>
  </sheetData>
  <sheetProtection password="923F" sheet="1" objects="1" scenarios="1" formatRows="0" selectLockedCells="1"/>
  <dataConsolidate>
    <dataRefs count="1">
      <dataRef ref="L99:AF148" sheet="STEP 1 - Form"/>
    </dataRefs>
  </dataConsolidate>
  <mergeCells count="398">
    <mergeCell ref="G228:AD228"/>
    <mergeCell ref="C132:AE136"/>
    <mergeCell ref="AC65:AD65"/>
    <mergeCell ref="AC66:AD66"/>
    <mergeCell ref="AC67:AD67"/>
    <mergeCell ref="AC68:AD68"/>
    <mergeCell ref="S63:T63"/>
    <mergeCell ref="U63:V63"/>
    <mergeCell ref="W63:X63"/>
    <mergeCell ref="Y63:Z63"/>
    <mergeCell ref="AA63:AB63"/>
    <mergeCell ref="AC63:AD63"/>
    <mergeCell ref="U68:V68"/>
    <mergeCell ref="W65:X65"/>
    <mergeCell ref="W67:X67"/>
    <mergeCell ref="W68:X68"/>
    <mergeCell ref="Y65:Z65"/>
    <mergeCell ref="Y66:Z66"/>
    <mergeCell ref="Y67:Z67"/>
    <mergeCell ref="Y68:Z68"/>
    <mergeCell ref="AA65:AB65"/>
    <mergeCell ref="AA66:AB66"/>
    <mergeCell ref="AA67:AB67"/>
    <mergeCell ref="AA68:AB68"/>
    <mergeCell ref="U127:U128"/>
    <mergeCell ref="V127:AA127"/>
    <mergeCell ref="AB127:AF127"/>
    <mergeCell ref="V128:AA128"/>
    <mergeCell ref="AB128:AF128"/>
    <mergeCell ref="B122:N122"/>
    <mergeCell ref="P122:U122"/>
    <mergeCell ref="V122:X122"/>
    <mergeCell ref="Z122:AA122"/>
    <mergeCell ref="AB122:AF122"/>
    <mergeCell ref="B123:N123"/>
    <mergeCell ref="P123:U123"/>
    <mergeCell ref="V123:X123"/>
    <mergeCell ref="Z123:AA123"/>
    <mergeCell ref="AB123:AF123"/>
    <mergeCell ref="B124:N124"/>
    <mergeCell ref="P124:U124"/>
    <mergeCell ref="V124:X124"/>
    <mergeCell ref="Z124:AA124"/>
    <mergeCell ref="AB124:AF124"/>
    <mergeCell ref="V126:AA126"/>
    <mergeCell ref="AB126:AF126"/>
    <mergeCell ref="V121:X121"/>
    <mergeCell ref="Z121:AA121"/>
    <mergeCell ref="AB121:AF121"/>
    <mergeCell ref="B112:F112"/>
    <mergeCell ref="G112:M112"/>
    <mergeCell ref="N112:T112"/>
    <mergeCell ref="U112:V112"/>
    <mergeCell ref="W112:Y112"/>
    <mergeCell ref="Z112:AB112"/>
    <mergeCell ref="AC112:AF112"/>
    <mergeCell ref="B113:Y113"/>
    <mergeCell ref="AC113:AF113"/>
    <mergeCell ref="B115:AB115"/>
    <mergeCell ref="AC115:AF115"/>
    <mergeCell ref="B117:AF117"/>
    <mergeCell ref="B119:N119"/>
    <mergeCell ref="B120:N120"/>
    <mergeCell ref="P120:U120"/>
    <mergeCell ref="V120:X120"/>
    <mergeCell ref="Z120:AA120"/>
    <mergeCell ref="AB120:AF120"/>
    <mergeCell ref="B121:N121"/>
    <mergeCell ref="P121:U121"/>
    <mergeCell ref="B110:F110"/>
    <mergeCell ref="G110:M110"/>
    <mergeCell ref="N110:T110"/>
    <mergeCell ref="U110:V110"/>
    <mergeCell ref="W110:Y110"/>
    <mergeCell ref="Z110:AB110"/>
    <mergeCell ref="AC110:AF110"/>
    <mergeCell ref="B111:F111"/>
    <mergeCell ref="G111:M111"/>
    <mergeCell ref="N111:T111"/>
    <mergeCell ref="U111:V111"/>
    <mergeCell ref="W111:Y111"/>
    <mergeCell ref="Z111:AB111"/>
    <mergeCell ref="AC111:AF111"/>
    <mergeCell ref="G109:M109"/>
    <mergeCell ref="N109:T109"/>
    <mergeCell ref="U109:V109"/>
    <mergeCell ref="B109:F109"/>
    <mergeCell ref="F104:I104"/>
    <mergeCell ref="J104:K104"/>
    <mergeCell ref="L104:Y104"/>
    <mergeCell ref="Z104:AB104"/>
    <mergeCell ref="AC104:AF104"/>
    <mergeCell ref="B105:E105"/>
    <mergeCell ref="F105:I105"/>
    <mergeCell ref="J105:K105"/>
    <mergeCell ref="L105:Y105"/>
    <mergeCell ref="Z103:AB103"/>
    <mergeCell ref="AC103:AF103"/>
    <mergeCell ref="P119:U119"/>
    <mergeCell ref="B101:E101"/>
    <mergeCell ref="F101:I101"/>
    <mergeCell ref="J101:K101"/>
    <mergeCell ref="L101:Y101"/>
    <mergeCell ref="Z101:AB101"/>
    <mergeCell ref="AC101:AF101"/>
    <mergeCell ref="B106:E106"/>
    <mergeCell ref="F106:I106"/>
    <mergeCell ref="J106:K106"/>
    <mergeCell ref="L106:Y106"/>
    <mergeCell ref="Z106:AB106"/>
    <mergeCell ref="AC106:AF106"/>
    <mergeCell ref="B107:Y107"/>
    <mergeCell ref="AC107:AF107"/>
    <mergeCell ref="B108:V108"/>
    <mergeCell ref="W108:Y109"/>
    <mergeCell ref="Z108:AB109"/>
    <mergeCell ref="AC108:AF109"/>
    <mergeCell ref="B104:E104"/>
    <mergeCell ref="Z105:AB105"/>
    <mergeCell ref="AC105:AF105"/>
    <mergeCell ref="BG85:BJ85"/>
    <mergeCell ref="AC100:AF100"/>
    <mergeCell ref="Z102:AB102"/>
    <mergeCell ref="AC102:AF102"/>
    <mergeCell ref="B99:E99"/>
    <mergeCell ref="F99:I99"/>
    <mergeCell ref="B102:E102"/>
    <mergeCell ref="F102:I102"/>
    <mergeCell ref="J102:K102"/>
    <mergeCell ref="L102:Y102"/>
    <mergeCell ref="B103:E103"/>
    <mergeCell ref="F103:I103"/>
    <mergeCell ref="AB55:AE56"/>
    <mergeCell ref="B93:Q93"/>
    <mergeCell ref="B100:E100"/>
    <mergeCell ref="F100:I100"/>
    <mergeCell ref="BG86:BJ86"/>
    <mergeCell ref="C83:L83"/>
    <mergeCell ref="M83:P83"/>
    <mergeCell ref="AB83:AE83"/>
    <mergeCell ref="C84:L84"/>
    <mergeCell ref="M84:P84"/>
    <mergeCell ref="J99:K99"/>
    <mergeCell ref="L99:Y99"/>
    <mergeCell ref="BG87:BJ87"/>
    <mergeCell ref="B91:Q91"/>
    <mergeCell ref="R91:U92"/>
    <mergeCell ref="V91:Y92"/>
    <mergeCell ref="Z91:AB92"/>
    <mergeCell ref="AC91:AF92"/>
    <mergeCell ref="B92:Q92"/>
    <mergeCell ref="B95:Y95"/>
    <mergeCell ref="AC95:AF95"/>
    <mergeCell ref="B97:Y97"/>
    <mergeCell ref="AH5:AY5"/>
    <mergeCell ref="AH2:AP4"/>
    <mergeCell ref="AH10:AX11"/>
    <mergeCell ref="AB163:AF163"/>
    <mergeCell ref="B162:N162"/>
    <mergeCell ref="P162:U162"/>
    <mergeCell ref="V162:X162"/>
    <mergeCell ref="Z162:AA162"/>
    <mergeCell ref="C152:AE152"/>
    <mergeCell ref="F32:N32"/>
    <mergeCell ref="R93:S93"/>
    <mergeCell ref="T93:U93"/>
    <mergeCell ref="V93:Y93"/>
    <mergeCell ref="Z93:AB93"/>
    <mergeCell ref="AC93:AF93"/>
    <mergeCell ref="B94:Q94"/>
    <mergeCell ref="R94:S94"/>
    <mergeCell ref="T94:U94"/>
    <mergeCell ref="V94:Y94"/>
    <mergeCell ref="Z94:AB94"/>
    <mergeCell ref="AC94:AF94"/>
    <mergeCell ref="AC73:AF74"/>
    <mergeCell ref="B77:Y77"/>
    <mergeCell ref="AC77:AF77"/>
    <mergeCell ref="B1:AF1"/>
    <mergeCell ref="C9:AF9"/>
    <mergeCell ref="J8:AE8"/>
    <mergeCell ref="C4:I8"/>
    <mergeCell ref="O4:AE4"/>
    <mergeCell ref="O5:AE5"/>
    <mergeCell ref="O6:AE6"/>
    <mergeCell ref="H18:AE18"/>
    <mergeCell ref="H17:AE17"/>
    <mergeCell ref="B3:B9"/>
    <mergeCell ref="AF3:AF8"/>
    <mergeCell ref="B11:AF11"/>
    <mergeCell ref="H14:AE14"/>
    <mergeCell ref="W13:AE13"/>
    <mergeCell ref="AA12:AE12"/>
    <mergeCell ref="H12:V12"/>
    <mergeCell ref="W12:Z12"/>
    <mergeCell ref="H16:AE16"/>
    <mergeCell ref="H15:S15"/>
    <mergeCell ref="Y15:AE15"/>
    <mergeCell ref="H13:V13"/>
    <mergeCell ref="H20:AE20"/>
    <mergeCell ref="W19:AE19"/>
    <mergeCell ref="R19:T19"/>
    <mergeCell ref="J19:N19"/>
    <mergeCell ref="S66:T66"/>
    <mergeCell ref="S67:T67"/>
    <mergeCell ref="S64:T64"/>
    <mergeCell ref="AB38:AE39"/>
    <mergeCell ref="AB41:AE42"/>
    <mergeCell ref="M59:P59"/>
    <mergeCell ref="AB59:AE59"/>
    <mergeCell ref="M60:P60"/>
    <mergeCell ref="AB60:AE60"/>
    <mergeCell ref="M61:P61"/>
    <mergeCell ref="AB61:AE61"/>
    <mergeCell ref="S65:T65"/>
    <mergeCell ref="S55:AA56"/>
    <mergeCell ref="C46:AE46"/>
    <mergeCell ref="C51:E51"/>
    <mergeCell ref="F51:AE51"/>
    <mergeCell ref="B43:C43"/>
    <mergeCell ref="J43:K43"/>
    <mergeCell ref="AB57:AE57"/>
    <mergeCell ref="C22:E22"/>
    <mergeCell ref="F22:AE22"/>
    <mergeCell ref="Q30:U30"/>
    <mergeCell ref="AA30:AE30"/>
    <mergeCell ref="H48:M49"/>
    <mergeCell ref="H53:P53"/>
    <mergeCell ref="AB53:AE53"/>
    <mergeCell ref="L26:O26"/>
    <mergeCell ref="T26:W26"/>
    <mergeCell ref="AB26:AE26"/>
    <mergeCell ref="C24:AE24"/>
    <mergeCell ref="C34:AE34"/>
    <mergeCell ref="C36:AE36"/>
    <mergeCell ref="R38:X39"/>
    <mergeCell ref="R41:X42"/>
    <mergeCell ref="G38:M39"/>
    <mergeCell ref="G41:M42"/>
    <mergeCell ref="R32:X32"/>
    <mergeCell ref="AB32:AE32"/>
    <mergeCell ref="H30:L30"/>
    <mergeCell ref="C55:E55"/>
    <mergeCell ref="V129:AA129"/>
    <mergeCell ref="AB129:AF129"/>
    <mergeCell ref="E131:AE131"/>
    <mergeCell ref="G76:Q76"/>
    <mergeCell ref="R76:U76"/>
    <mergeCell ref="V76:Y76"/>
    <mergeCell ref="Z76:AB76"/>
    <mergeCell ref="AC76:AF76"/>
    <mergeCell ref="V119:X119"/>
    <mergeCell ref="Z119:AA119"/>
    <mergeCell ref="AB119:AF119"/>
    <mergeCell ref="AC97:AF99"/>
    <mergeCell ref="B98:Y98"/>
    <mergeCell ref="Z75:AB75"/>
    <mergeCell ref="AC75:AF75"/>
    <mergeCell ref="M82:P82"/>
    <mergeCell ref="C79:AE79"/>
    <mergeCell ref="J100:K100"/>
    <mergeCell ref="L100:Y100"/>
    <mergeCell ref="Z100:AB100"/>
    <mergeCell ref="B71:AF71"/>
    <mergeCell ref="B73:Q74"/>
    <mergeCell ref="R73:U74"/>
    <mergeCell ref="B167:N167"/>
    <mergeCell ref="P167:U167"/>
    <mergeCell ref="I185:N185"/>
    <mergeCell ref="AB168:AF168"/>
    <mergeCell ref="V168:AA168"/>
    <mergeCell ref="C185:G185"/>
    <mergeCell ref="V167:X167"/>
    <mergeCell ref="Z167:AA167"/>
    <mergeCell ref="G183:K183"/>
    <mergeCell ref="M183:P183"/>
    <mergeCell ref="Q183:U183"/>
    <mergeCell ref="W183:Z183"/>
    <mergeCell ref="AA183:AE183"/>
    <mergeCell ref="B75:F75"/>
    <mergeCell ref="M81:P81"/>
    <mergeCell ref="AB81:AE81"/>
    <mergeCell ref="C82:L82"/>
    <mergeCell ref="V75:Y75"/>
    <mergeCell ref="B76:F76"/>
    <mergeCell ref="AB82:AE82"/>
    <mergeCell ref="G75:Q75"/>
    <mergeCell ref="R75:U75"/>
    <mergeCell ref="C80:P80"/>
    <mergeCell ref="S80:AE80"/>
    <mergeCell ref="C81:L81"/>
    <mergeCell ref="AB160:AF160"/>
    <mergeCell ref="Z156:AE156"/>
    <mergeCell ref="V73:Y74"/>
    <mergeCell ref="Z73:AB74"/>
    <mergeCell ref="AH48:AS48"/>
    <mergeCell ref="I64:J64"/>
    <mergeCell ref="I65:J65"/>
    <mergeCell ref="I66:J66"/>
    <mergeCell ref="I67:J67"/>
    <mergeCell ref="I68:J68"/>
    <mergeCell ref="W66:X66"/>
    <mergeCell ref="AH49:AT49"/>
    <mergeCell ref="S68:T68"/>
    <mergeCell ref="U64:V64"/>
    <mergeCell ref="U65:V65"/>
    <mergeCell ref="W64:X64"/>
    <mergeCell ref="Y64:Z64"/>
    <mergeCell ref="AA64:AB64"/>
    <mergeCell ref="AC64:AD64"/>
    <mergeCell ref="U66:V66"/>
    <mergeCell ref="U67:V67"/>
    <mergeCell ref="Z97:AB99"/>
    <mergeCell ref="J103:K103"/>
    <mergeCell ref="L103:Y103"/>
    <mergeCell ref="B188:AF188"/>
    <mergeCell ref="B190:N190"/>
    <mergeCell ref="Z190:AA190"/>
    <mergeCell ref="C140:AE140"/>
    <mergeCell ref="H148:AE148"/>
    <mergeCell ref="B178:C178"/>
    <mergeCell ref="J178:K178"/>
    <mergeCell ref="C181:AE181"/>
    <mergeCell ref="B170:AF170"/>
    <mergeCell ref="AB162:AF162"/>
    <mergeCell ref="B161:N161"/>
    <mergeCell ref="P161:U161"/>
    <mergeCell ref="V161:X161"/>
    <mergeCell ref="V160:X160"/>
    <mergeCell ref="Z160:AA160"/>
    <mergeCell ref="V165:X165"/>
    <mergeCell ref="Z165:AA165"/>
    <mergeCell ref="AB165:AF165"/>
    <mergeCell ref="Z161:AA161"/>
    <mergeCell ref="AB161:AF161"/>
    <mergeCell ref="H154:M154"/>
    <mergeCell ref="Z154:AE154"/>
    <mergeCell ref="B160:N160"/>
    <mergeCell ref="P160:U160"/>
    <mergeCell ref="C211:AE211"/>
    <mergeCell ref="Z213:AE214"/>
    <mergeCell ref="B196:AF196"/>
    <mergeCell ref="B191:N191"/>
    <mergeCell ref="P191:U191"/>
    <mergeCell ref="V191:X191"/>
    <mergeCell ref="Z191:AA191"/>
    <mergeCell ref="AB191:AF191"/>
    <mergeCell ref="P190:U190"/>
    <mergeCell ref="V190:X190"/>
    <mergeCell ref="AB190:AF190"/>
    <mergeCell ref="B192:AA192"/>
    <mergeCell ref="AB167:AF167"/>
    <mergeCell ref="B165:N165"/>
    <mergeCell ref="P165:U165"/>
    <mergeCell ref="C239:E239"/>
    <mergeCell ref="F239:AE239"/>
    <mergeCell ref="B242:AF242"/>
    <mergeCell ref="H253:AE253"/>
    <mergeCell ref="B254:C254"/>
    <mergeCell ref="J254:K254"/>
    <mergeCell ref="H230:AE230"/>
    <mergeCell ref="B231:C231"/>
    <mergeCell ref="J231:K231"/>
    <mergeCell ref="C216:E216"/>
    <mergeCell ref="F216:AE216"/>
    <mergeCell ref="B219:AF219"/>
    <mergeCell ref="T185:X185"/>
    <mergeCell ref="Z185:AE185"/>
    <mergeCell ref="C183:F183"/>
    <mergeCell ref="B166:N166"/>
    <mergeCell ref="P166:U166"/>
    <mergeCell ref="V166:X166"/>
    <mergeCell ref="Z166:AA166"/>
    <mergeCell ref="AB166:AF166"/>
    <mergeCell ref="B163:N163"/>
    <mergeCell ref="V163:X163"/>
    <mergeCell ref="Z163:AA163"/>
    <mergeCell ref="B164:AF164"/>
    <mergeCell ref="AH213:AX214"/>
    <mergeCell ref="AH236:AX238"/>
    <mergeCell ref="M55:P55"/>
    <mergeCell ref="AH24:AX25"/>
    <mergeCell ref="AH34:AX35"/>
    <mergeCell ref="AH41:AX42"/>
    <mergeCell ref="AH55:AX56"/>
    <mergeCell ref="AH75:AX76"/>
    <mergeCell ref="AH102:AX106"/>
    <mergeCell ref="AH119:AX119"/>
    <mergeCell ref="AH122:AX124"/>
    <mergeCell ref="AH188:AX188"/>
    <mergeCell ref="C234:AE234"/>
    <mergeCell ref="Z236:AE237"/>
    <mergeCell ref="AB192:AF192"/>
    <mergeCell ref="B208:C208"/>
    <mergeCell ref="J208:K208"/>
    <mergeCell ref="AB193:AF193"/>
    <mergeCell ref="H207:AE207"/>
    <mergeCell ref="B193:AA193"/>
  </mergeCells>
  <dataValidations xWindow="704" yWindow="443" count="7">
    <dataValidation type="list" allowBlank="1" showInputMessage="1" showErrorMessage="1" sqref="O5:AE5">
      <formula1>_Request_Type</formula1>
    </dataValidation>
    <dataValidation type="list" allowBlank="1" showInputMessage="1" showErrorMessage="1" sqref="AA53 O121">
      <formula1>#REF!</formula1>
    </dataValidation>
    <dataValidation type="date" operator="greaterThanOrEqual" allowBlank="1" showInputMessage="1" showErrorMessage="1" sqref="AB59:AE59 M59:P59">
      <formula1>41061</formula1>
    </dataValidation>
    <dataValidation type="date" operator="greaterThanOrEqual" allowBlank="1" showInputMessage="1" showErrorMessage="1" sqref="B100:I106">
      <formula1>40909</formula1>
    </dataValidation>
    <dataValidation type="list" allowBlank="1" showInputMessage="1" showErrorMessage="1" sqref="O120 O122:O124">
      <formula1>_Legder</formula1>
    </dataValidation>
    <dataValidation type="list" allowBlank="1" showInputMessage="1" showErrorMessage="1" sqref="O191">
      <formula1>$A$60:$A$62</formula1>
    </dataValidation>
    <dataValidation type="list" allowBlank="1" showInputMessage="1" showErrorMessage="1" sqref="Y191">
      <formula1>$A$65:$A$67</formula1>
    </dataValidation>
  </dataValidations>
  <pageMargins left="0.15748031496062992" right="0.15748031496062992" top="0.23622047244094491" bottom="0.19685039370078741" header="0.15748031496062992" footer="0.15748031496062992"/>
  <pageSetup paperSize="9" scale="83" fitToHeight="18" orientation="portrait" r:id="rId1"/>
  <rowBreaks count="2" manualBreakCount="2">
    <brk id="70" max="31" man="1"/>
    <brk id="130" max="31" man="1"/>
  </rowBreaks>
  <drawing r:id="rId2"/>
  <extLst>
    <ext xmlns:x14="http://schemas.microsoft.com/office/spreadsheetml/2009/9/main" uri="{CCE6A557-97BC-4b89-ADB6-D9C93CAAB3DF}">
      <x14:dataValidations xmlns:xm="http://schemas.microsoft.com/office/excel/2006/main" xWindow="704" yWindow="443" count="7">
        <x14:dataValidation type="list" allowBlank="1" showInputMessage="1" showErrorMessage="1">
          <x14:formula1>
            <xm:f>Menus!$A$228:$A$231</xm:f>
          </x14:formula1>
          <xm:sqref>R75:U75</xm:sqref>
        </x14:dataValidation>
        <x14:dataValidation type="list" allowBlank="1" showInputMessage="1" showErrorMessage="1">
          <x14:formula1>
            <xm:f>Menus!$A$234:$A$236</xm:f>
          </x14:formula1>
          <xm:sqref>R76:U76</xm:sqref>
        </x14:dataValidation>
        <x14:dataValidation type="list" allowBlank="1" showInputMessage="1" showErrorMessage="1">
          <x14:formula1>
            <xm:f>Menus!$A$210:$A$212</xm:f>
          </x14:formula1>
          <xm:sqref>O161:O163 O165:O167</xm:sqref>
        </x14:dataValidation>
        <x14:dataValidation type="list" allowBlank="1" showInputMessage="1" showErrorMessage="1">
          <x14:formula1>
            <xm:f>Menus!$A$215:$A$217</xm:f>
          </x14:formula1>
          <xm:sqref>Y122:Y124 Y161:Y163 Y165:Y167</xm:sqref>
        </x14:dataValidation>
        <x14:dataValidation type="list" allowBlank="1" showInputMessage="1" showErrorMessage="1">
          <x14:formula1>
            <xm:f>Menus!$A$220:$A$221</xm:f>
          </x14:formula1>
          <xm:sqref>F143:F147 F173:F177 F198 F203:F206 F200 F246 F244 F249:F251 F221:F226</xm:sqref>
        </x14:dataValidation>
        <x14:dataValidation type="list" allowBlank="1" showInputMessage="1" showErrorMessage="1" promptTitle="Department" prompt="Please select your department or faculty from the list.  If your department is not on the list you may enter the details manually_x000a_">
          <x14:formula1>
            <xm:f>Menus!$A$16:$A$206</xm:f>
          </x14:formula1>
          <xm:sqref>H12:V12</xm:sqref>
        </x14:dataValidation>
        <x14:dataValidation type="list" allowBlank="1" showInputMessage="1" showErrorMessage="1">
          <x14:formula1>
            <xm:f>'Per Diem Cost Codes'!$A$2:$A$147</xm:f>
          </x14:formula1>
          <xm:sqref>H53:P53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BF331"/>
  <sheetViews>
    <sheetView view="pageBreakPreview" topLeftCell="AY1" zoomScale="150" zoomScaleNormal="100" zoomScaleSheetLayoutView="150" workbookViewId="0">
      <selection activeCell="BA19" sqref="BA19"/>
    </sheetView>
  </sheetViews>
  <sheetFormatPr defaultRowHeight="15" x14ac:dyDescent="0.25"/>
  <cols>
    <col min="1" max="1" width="1.140625" customWidth="1"/>
    <col min="2" max="32" width="3.7109375" customWidth="1"/>
    <col min="33" max="33" width="1.140625" customWidth="1"/>
  </cols>
  <sheetData>
    <row r="1" spans="2:46" s="5" customFormat="1" ht="6.75" customHeight="1" thickBot="1" x14ac:dyDescent="0.3">
      <c r="B1" s="16"/>
      <c r="C1" s="16"/>
      <c r="D1" s="16"/>
      <c r="E1" s="16"/>
      <c r="F1" s="16"/>
      <c r="G1" s="16"/>
      <c r="H1" s="16"/>
      <c r="I1" s="16"/>
      <c r="J1" s="16"/>
      <c r="K1" s="16"/>
      <c r="L1" s="16"/>
      <c r="M1" s="16"/>
      <c r="N1" s="16"/>
      <c r="O1" s="16"/>
      <c r="P1" s="16"/>
      <c r="Q1" s="16"/>
      <c r="R1" s="16"/>
      <c r="S1" s="16"/>
      <c r="T1" s="16"/>
      <c r="U1" s="16"/>
      <c r="V1" s="16"/>
      <c r="W1" s="16"/>
      <c r="AH1" s="78"/>
      <c r="AI1" s="39"/>
      <c r="AJ1" s="39"/>
      <c r="AK1" s="39"/>
      <c r="AL1" s="39"/>
      <c r="AM1" s="39"/>
      <c r="AN1" s="39"/>
      <c r="AO1" s="39"/>
      <c r="AP1" s="39"/>
      <c r="AQ1" s="39"/>
      <c r="AR1" s="39"/>
      <c r="AS1" s="39"/>
      <c r="AT1" s="39"/>
    </row>
    <row r="2" spans="2:46" s="10" customFormat="1" ht="18.75" customHeight="1" x14ac:dyDescent="0.25">
      <c r="B2" s="512" t="s">
        <v>32</v>
      </c>
      <c r="C2" s="513"/>
      <c r="D2" s="513"/>
      <c r="E2" s="513"/>
      <c r="F2" s="513"/>
      <c r="G2" s="513"/>
      <c r="H2" s="513"/>
      <c r="I2" s="513"/>
      <c r="J2" s="513"/>
      <c r="K2" s="513"/>
      <c r="L2" s="513"/>
      <c r="M2" s="513"/>
      <c r="N2" s="513"/>
      <c r="O2" s="513"/>
      <c r="P2" s="513"/>
      <c r="Q2" s="513"/>
      <c r="R2" s="513"/>
      <c r="S2" s="513"/>
      <c r="T2" s="513"/>
      <c r="U2" s="513"/>
      <c r="V2" s="513"/>
      <c r="W2" s="513"/>
      <c r="X2" s="513"/>
      <c r="Y2" s="513"/>
      <c r="Z2" s="513"/>
      <c r="AA2" s="513"/>
      <c r="AB2" s="513"/>
      <c r="AC2" s="513"/>
      <c r="AD2" s="513"/>
      <c r="AE2" s="513"/>
      <c r="AF2" s="514"/>
      <c r="AH2" s="80"/>
      <c r="AI2" s="41"/>
      <c r="AJ2" s="41"/>
      <c r="AK2" s="41"/>
      <c r="AL2" s="41"/>
      <c r="AM2" s="41"/>
      <c r="AN2" s="41"/>
      <c r="AO2" s="41"/>
      <c r="AP2" s="41"/>
      <c r="AQ2" s="41"/>
      <c r="AR2" s="41"/>
      <c r="AS2" s="41"/>
      <c r="AT2" s="41"/>
    </row>
    <row r="3" spans="2:46" s="8" customFormat="1" ht="5.85" customHeight="1" x14ac:dyDescent="0.2">
      <c r="B3" s="52"/>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0"/>
      <c r="AH3" s="80"/>
      <c r="AI3" s="40"/>
      <c r="AJ3" s="40"/>
      <c r="AK3" s="40"/>
      <c r="AL3" s="40"/>
      <c r="AM3" s="40"/>
      <c r="AN3" s="40"/>
      <c r="AO3" s="40"/>
      <c r="AP3" s="40"/>
      <c r="AQ3" s="40"/>
      <c r="AR3" s="40"/>
      <c r="AS3" s="40"/>
      <c r="AT3" s="40"/>
    </row>
    <row r="4" spans="2:46" s="5" customFormat="1" ht="15" customHeight="1" x14ac:dyDescent="0.25">
      <c r="B4" s="44"/>
      <c r="C4" s="265" t="s">
        <v>79</v>
      </c>
      <c r="D4" s="46"/>
      <c r="E4" s="46"/>
      <c r="F4" s="46"/>
      <c r="G4" s="46"/>
      <c r="H4" s="611">
        <f>'STEP 1 - Form'!H13</f>
        <v>0</v>
      </c>
      <c r="I4" s="612"/>
      <c r="J4" s="612"/>
      <c r="K4" s="612"/>
      <c r="L4" s="612"/>
      <c r="M4" s="612"/>
      <c r="N4" s="612"/>
      <c r="O4" s="612"/>
      <c r="P4" s="612"/>
      <c r="Q4" s="612"/>
      <c r="R4" s="613"/>
      <c r="S4" s="612" t="s">
        <v>627</v>
      </c>
      <c r="T4" s="612"/>
      <c r="U4" s="612"/>
      <c r="V4" s="613"/>
      <c r="W4" s="771">
        <f>VALUE('STEP 1 - Form'!Y15)</f>
        <v>0</v>
      </c>
      <c r="X4" s="772"/>
      <c r="Y4" s="772"/>
      <c r="Z4" s="772"/>
      <c r="AA4" s="772"/>
      <c r="AB4" s="772"/>
      <c r="AC4" s="772"/>
      <c r="AD4" s="772"/>
      <c r="AE4" s="773"/>
      <c r="AF4" s="47"/>
      <c r="AH4" s="78" t="s">
        <v>115</v>
      </c>
      <c r="AI4" s="39"/>
      <c r="AJ4" s="39"/>
      <c r="AK4" s="39"/>
      <c r="AL4" s="39"/>
      <c r="AM4" s="39"/>
      <c r="AN4" s="39"/>
      <c r="AO4" s="39"/>
      <c r="AP4" s="39"/>
      <c r="AQ4" s="39"/>
      <c r="AR4" s="39"/>
      <c r="AS4" s="39"/>
      <c r="AT4" s="39"/>
    </row>
    <row r="5" spans="2:46" s="5" customFormat="1" ht="15" customHeight="1" x14ac:dyDescent="0.25">
      <c r="B5" s="44"/>
      <c r="C5" s="265" t="s">
        <v>93</v>
      </c>
      <c r="D5" s="46"/>
      <c r="E5" s="46"/>
      <c r="F5" s="46"/>
      <c r="G5" s="46"/>
      <c r="H5" s="611">
        <f>'STEP 1 - Form'!H14</f>
        <v>0</v>
      </c>
      <c r="I5" s="612"/>
      <c r="J5" s="612"/>
      <c r="K5" s="612"/>
      <c r="L5" s="612"/>
      <c r="M5" s="612"/>
      <c r="N5" s="612"/>
      <c r="O5" s="612"/>
      <c r="P5" s="612"/>
      <c r="Q5" s="612"/>
      <c r="R5" s="612"/>
      <c r="S5" s="612"/>
      <c r="T5" s="612"/>
      <c r="U5" s="612"/>
      <c r="V5" s="612"/>
      <c r="W5" s="612"/>
      <c r="X5" s="612"/>
      <c r="Y5" s="612"/>
      <c r="Z5" s="612"/>
      <c r="AA5" s="612"/>
      <c r="AB5" s="612"/>
      <c r="AC5" s="612"/>
      <c r="AD5" s="612"/>
      <c r="AE5" s="613"/>
      <c r="AF5" s="47"/>
      <c r="AH5" s="78" t="s">
        <v>114</v>
      </c>
      <c r="AI5" s="39"/>
      <c r="AJ5" s="39"/>
      <c r="AK5" s="39"/>
      <c r="AL5" s="39"/>
      <c r="AM5" s="39"/>
      <c r="AN5" s="39"/>
      <c r="AO5" s="39"/>
      <c r="AP5" s="39"/>
      <c r="AQ5" s="39"/>
      <c r="AR5" s="39"/>
      <c r="AS5" s="39"/>
      <c r="AT5" s="39"/>
    </row>
    <row r="6" spans="2:46" s="10" customFormat="1" ht="15" customHeight="1" x14ac:dyDescent="0.25">
      <c r="B6" s="128"/>
      <c r="C6" s="131" t="s">
        <v>159</v>
      </c>
      <c r="D6" s="129"/>
      <c r="E6" s="129"/>
      <c r="F6" s="129"/>
      <c r="G6" s="129"/>
      <c r="H6" s="129"/>
      <c r="I6" s="129"/>
      <c r="J6" s="129"/>
      <c r="K6" s="129"/>
      <c r="L6" s="129"/>
      <c r="M6" s="129"/>
      <c r="N6" s="129"/>
      <c r="O6" s="129"/>
      <c r="P6" s="129"/>
      <c r="Q6" s="129"/>
      <c r="R6" s="129"/>
      <c r="S6" s="129"/>
      <c r="T6" s="129"/>
      <c r="U6" s="129"/>
      <c r="V6" s="129"/>
      <c r="W6" s="774">
        <v>10</v>
      </c>
      <c r="X6" s="775"/>
      <c r="Y6" s="775"/>
      <c r="Z6" s="775"/>
      <c r="AA6" s="775"/>
      <c r="AB6" s="775"/>
      <c r="AC6" s="775"/>
      <c r="AD6" s="775"/>
      <c r="AE6" s="776"/>
      <c r="AF6" s="130"/>
      <c r="AH6" s="80"/>
      <c r="AI6" s="41"/>
      <c r="AJ6" s="41"/>
      <c r="AK6" s="41"/>
      <c r="AL6" s="41"/>
      <c r="AM6" s="41"/>
      <c r="AN6" s="41"/>
      <c r="AO6" s="41"/>
      <c r="AP6" s="41"/>
      <c r="AQ6" s="41"/>
      <c r="AR6" s="41"/>
      <c r="AS6" s="41"/>
      <c r="AT6" s="41"/>
    </row>
    <row r="7" spans="2:46" s="8" customFormat="1" ht="5.85" customHeight="1" x14ac:dyDescent="0.2">
      <c r="B7" s="52"/>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0"/>
      <c r="AH7" s="80"/>
      <c r="AI7" s="40"/>
      <c r="AJ7" s="40"/>
      <c r="AK7" s="40"/>
      <c r="AL7" s="40"/>
      <c r="AM7" s="40"/>
      <c r="AN7" s="40"/>
      <c r="AO7" s="40"/>
      <c r="AP7" s="40"/>
      <c r="AQ7" s="40"/>
      <c r="AR7" s="40"/>
      <c r="AS7" s="40"/>
      <c r="AT7" s="40"/>
    </row>
    <row r="8" spans="2:46" s="10" customFormat="1" ht="15" customHeight="1" x14ac:dyDescent="0.25">
      <c r="B8" s="128"/>
      <c r="C8" s="131"/>
      <c r="D8" s="129"/>
      <c r="E8" s="129"/>
      <c r="F8" s="129"/>
      <c r="G8" s="129"/>
      <c r="H8" s="129"/>
      <c r="I8" s="129"/>
      <c r="J8" s="129"/>
      <c r="K8" s="129"/>
      <c r="L8" s="129"/>
      <c r="M8" s="129"/>
      <c r="N8" s="129"/>
      <c r="O8" s="129"/>
      <c r="P8" s="129"/>
      <c r="Q8" s="129"/>
      <c r="R8" s="129"/>
      <c r="S8" s="129"/>
      <c r="T8" s="129"/>
      <c r="U8" s="129"/>
      <c r="V8" s="129"/>
      <c r="W8" s="825"/>
      <c r="X8" s="825"/>
      <c r="Y8" s="825"/>
      <c r="Z8" s="825"/>
      <c r="AA8" s="825"/>
      <c r="AB8" s="825"/>
      <c r="AC8" s="825"/>
      <c r="AD8" s="825"/>
      <c r="AE8" s="825"/>
      <c r="AF8" s="130"/>
      <c r="AH8" s="80"/>
      <c r="AI8" s="41"/>
      <c r="AJ8" s="41"/>
      <c r="AK8" s="41"/>
      <c r="AL8" s="41"/>
      <c r="AM8" s="41"/>
      <c r="AN8" s="41"/>
      <c r="AO8" s="41"/>
      <c r="AP8" s="41"/>
      <c r="AQ8" s="41"/>
      <c r="AR8" s="41"/>
      <c r="AS8" s="41"/>
      <c r="AT8" s="41"/>
    </row>
    <row r="9" spans="2:46" s="10" customFormat="1" ht="15" customHeight="1" x14ac:dyDescent="0.25">
      <c r="B9" s="128"/>
      <c r="C9" s="824" t="s">
        <v>75</v>
      </c>
      <c r="D9" s="824"/>
      <c r="E9" s="824"/>
      <c r="F9" s="824"/>
      <c r="G9" s="824"/>
      <c r="H9" s="824"/>
      <c r="I9" s="824"/>
      <c r="J9" s="824"/>
      <c r="K9" s="824"/>
      <c r="L9" s="824"/>
      <c r="M9" s="824"/>
      <c r="N9" s="824"/>
      <c r="O9" s="824"/>
      <c r="P9" s="824"/>
      <c r="Q9" s="824"/>
      <c r="R9" s="824"/>
      <c r="S9" s="824"/>
      <c r="T9" s="824"/>
      <c r="U9" s="824"/>
      <c r="V9" s="129"/>
      <c r="W9" s="825"/>
      <c r="X9" s="825"/>
      <c r="Y9" s="825"/>
      <c r="Z9" s="825"/>
      <c r="AA9" s="825"/>
      <c r="AB9" s="825"/>
      <c r="AC9" s="825"/>
      <c r="AD9" s="825"/>
      <c r="AE9" s="825"/>
      <c r="AF9" s="130"/>
      <c r="AH9" s="80"/>
      <c r="AI9" s="41"/>
      <c r="AJ9" s="41"/>
      <c r="AK9" s="41"/>
      <c r="AL9" s="41"/>
      <c r="AM9" s="41"/>
      <c r="AN9" s="41"/>
      <c r="AO9" s="41"/>
      <c r="AP9" s="41"/>
      <c r="AQ9" s="41"/>
      <c r="AR9" s="41"/>
      <c r="AS9" s="41"/>
      <c r="AT9" s="41"/>
    </row>
    <row r="10" spans="2:46" s="10" customFormat="1" ht="15" customHeight="1" x14ac:dyDescent="0.25">
      <c r="B10" s="128"/>
      <c r="C10" s="824"/>
      <c r="D10" s="824"/>
      <c r="E10" s="824"/>
      <c r="F10" s="824"/>
      <c r="G10" s="824"/>
      <c r="H10" s="824"/>
      <c r="I10" s="824"/>
      <c r="J10" s="824"/>
      <c r="K10" s="824"/>
      <c r="L10" s="824"/>
      <c r="M10" s="824"/>
      <c r="N10" s="824"/>
      <c r="O10" s="824"/>
      <c r="P10" s="824"/>
      <c r="Q10" s="824"/>
      <c r="R10" s="824"/>
      <c r="S10" s="824"/>
      <c r="T10" s="824"/>
      <c r="U10" s="824"/>
      <c r="V10" s="129"/>
      <c r="W10" s="825"/>
      <c r="X10" s="825"/>
      <c r="Y10" s="825"/>
      <c r="Z10" s="825"/>
      <c r="AA10" s="825"/>
      <c r="AB10" s="825"/>
      <c r="AC10" s="825"/>
      <c r="AD10" s="825"/>
      <c r="AE10" s="825"/>
      <c r="AF10" s="130"/>
      <c r="AH10" s="80"/>
      <c r="AI10" s="41"/>
      <c r="AJ10" s="41"/>
      <c r="AK10" s="41"/>
      <c r="AL10" s="41"/>
      <c r="AM10" s="41"/>
      <c r="AN10" s="41"/>
      <c r="AO10" s="41"/>
      <c r="AP10" s="41"/>
      <c r="AQ10" s="41"/>
      <c r="AR10" s="41"/>
      <c r="AS10" s="41"/>
      <c r="AT10" s="41"/>
    </row>
    <row r="11" spans="2:46" s="10" customFormat="1" ht="15" customHeight="1" x14ac:dyDescent="0.3">
      <c r="B11" s="128"/>
      <c r="C11" s="131" t="s">
        <v>1043</v>
      </c>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30"/>
      <c r="AH11" s="80"/>
      <c r="AI11" s="41"/>
      <c r="AJ11" s="41"/>
      <c r="AK11" s="41"/>
      <c r="AL11" s="41"/>
      <c r="AM11" s="41"/>
      <c r="AN11" s="41"/>
      <c r="AO11" s="41"/>
      <c r="AP11" s="41"/>
      <c r="AQ11" s="41"/>
      <c r="AR11" s="41"/>
      <c r="AS11" s="41"/>
      <c r="AT11" s="41"/>
    </row>
    <row r="12" spans="2:46" s="8" customFormat="1" ht="9.4" customHeight="1" x14ac:dyDescent="0.25">
      <c r="B12" s="52"/>
      <c r="C12" s="56"/>
      <c r="D12" s="56"/>
      <c r="E12" s="56"/>
      <c r="F12" s="306" t="s">
        <v>1044</v>
      </c>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0"/>
      <c r="AH12" s="80"/>
      <c r="AI12" s="40"/>
      <c r="AJ12" s="40"/>
      <c r="AK12" s="40"/>
      <c r="AL12" s="40"/>
      <c r="AM12" s="40"/>
      <c r="AN12" s="40"/>
      <c r="AO12" s="40"/>
      <c r="AP12" s="40"/>
      <c r="AQ12" s="40"/>
      <c r="AR12" s="40"/>
      <c r="AS12" s="40"/>
      <c r="AT12" s="40"/>
    </row>
    <row r="13" spans="2:46" s="10" customFormat="1" ht="15" customHeight="1" x14ac:dyDescent="0.25">
      <c r="B13" s="740"/>
      <c r="C13" s="741"/>
      <c r="D13" s="741"/>
      <c r="E13" s="741"/>
      <c r="F13" s="741"/>
      <c r="G13" s="741"/>
      <c r="H13" s="741"/>
      <c r="I13" s="741"/>
      <c r="J13" s="741"/>
      <c r="K13" s="741"/>
      <c r="L13" s="741"/>
      <c r="M13" s="741"/>
      <c r="N13" s="741"/>
      <c r="O13" s="741"/>
      <c r="P13" s="741"/>
      <c r="Q13" s="741"/>
      <c r="R13" s="741"/>
      <c r="S13" s="741"/>
      <c r="T13" s="741"/>
      <c r="U13" s="741"/>
      <c r="V13" s="741"/>
      <c r="W13" s="741"/>
      <c r="X13" s="741"/>
      <c r="Y13" s="741"/>
      <c r="Z13" s="741"/>
      <c r="AA13" s="741"/>
      <c r="AB13" s="741"/>
      <c r="AC13" s="741"/>
      <c r="AD13" s="741"/>
      <c r="AE13" s="741"/>
      <c r="AF13" s="742"/>
      <c r="AH13" s="80"/>
      <c r="AI13" s="41"/>
      <c r="AJ13" s="41"/>
      <c r="AK13" s="41"/>
      <c r="AL13" s="41"/>
      <c r="AM13" s="41"/>
      <c r="AN13" s="41"/>
      <c r="AO13" s="41"/>
      <c r="AP13" s="41"/>
      <c r="AQ13" s="41"/>
      <c r="AR13" s="41"/>
      <c r="AS13" s="41"/>
      <c r="AT13" s="41"/>
    </row>
    <row r="14" spans="2:46" s="8" customFormat="1" ht="12" customHeight="1" x14ac:dyDescent="0.2">
      <c r="B14" s="743" t="s">
        <v>33</v>
      </c>
      <c r="C14" s="745" t="s">
        <v>34</v>
      </c>
      <c r="D14" s="746"/>
      <c r="E14" s="751" t="s">
        <v>35</v>
      </c>
      <c r="F14" s="752"/>
      <c r="G14" s="752"/>
      <c r="H14" s="752"/>
      <c r="I14" s="752"/>
      <c r="J14" s="752"/>
      <c r="K14" s="753"/>
      <c r="L14" s="745" t="s">
        <v>1052</v>
      </c>
      <c r="M14" s="755"/>
      <c r="N14" s="746"/>
      <c r="O14" s="461" t="s">
        <v>1045</v>
      </c>
      <c r="P14" s="463"/>
      <c r="Q14" s="759" t="s">
        <v>165</v>
      </c>
      <c r="R14" s="516"/>
      <c r="S14" s="516"/>
      <c r="T14" s="516"/>
      <c r="U14" s="516"/>
      <c r="V14" s="516"/>
      <c r="W14" s="516"/>
      <c r="X14" s="516"/>
      <c r="Y14" s="517"/>
      <c r="Z14" s="760" t="s">
        <v>164</v>
      </c>
      <c r="AA14" s="761"/>
      <c r="AB14" s="761"/>
      <c r="AC14" s="761"/>
      <c r="AD14" s="761"/>
      <c r="AE14" s="761"/>
      <c r="AF14" s="762"/>
      <c r="AH14" s="80"/>
      <c r="AI14" s="40"/>
      <c r="AJ14" s="40"/>
      <c r="AK14" s="40"/>
      <c r="AL14" s="40"/>
      <c r="AM14" s="40"/>
      <c r="AN14" s="40"/>
      <c r="AO14" s="40"/>
      <c r="AP14" s="40"/>
      <c r="AQ14" s="40"/>
      <c r="AR14" s="40"/>
      <c r="AS14" s="40"/>
      <c r="AT14" s="40"/>
    </row>
    <row r="15" spans="2:46" s="8" customFormat="1" ht="12" customHeight="1" x14ac:dyDescent="0.2">
      <c r="B15" s="744"/>
      <c r="C15" s="747"/>
      <c r="D15" s="748"/>
      <c r="E15" s="754"/>
      <c r="F15" s="686"/>
      <c r="G15" s="686"/>
      <c r="H15" s="686"/>
      <c r="I15" s="686"/>
      <c r="J15" s="686"/>
      <c r="K15" s="687"/>
      <c r="L15" s="747"/>
      <c r="M15" s="756"/>
      <c r="N15" s="748"/>
      <c r="O15" s="757"/>
      <c r="P15" s="758"/>
      <c r="Q15" s="763" t="s">
        <v>1051</v>
      </c>
      <c r="R15" s="764"/>
      <c r="S15" s="765"/>
      <c r="T15" s="769" t="s">
        <v>43</v>
      </c>
      <c r="U15" s="770"/>
      <c r="V15" s="769" t="s">
        <v>44</v>
      </c>
      <c r="W15" s="770"/>
      <c r="X15" s="805" t="s">
        <v>137</v>
      </c>
      <c r="Y15" s="805"/>
      <c r="Z15" s="745" t="s">
        <v>1047</v>
      </c>
      <c r="AA15" s="746"/>
      <c r="AB15" s="769" t="s">
        <v>1053</v>
      </c>
      <c r="AC15" s="761"/>
      <c r="AD15" s="761"/>
      <c r="AE15" s="761"/>
      <c r="AF15" s="762"/>
      <c r="AH15" s="80"/>
      <c r="AI15" s="40"/>
      <c r="AJ15" s="40"/>
      <c r="AK15" s="40"/>
      <c r="AL15" s="40"/>
      <c r="AM15" s="40"/>
      <c r="AN15" s="40"/>
      <c r="AO15" s="40"/>
      <c r="AP15" s="40"/>
      <c r="AQ15" s="40"/>
      <c r="AR15" s="40"/>
      <c r="AS15" s="40"/>
      <c r="AT15" s="40"/>
    </row>
    <row r="16" spans="2:46" s="8" customFormat="1" ht="12" customHeight="1" x14ac:dyDescent="0.2">
      <c r="B16" s="744"/>
      <c r="C16" s="747"/>
      <c r="D16" s="748"/>
      <c r="E16" s="754"/>
      <c r="F16" s="686"/>
      <c r="G16" s="686"/>
      <c r="H16" s="686"/>
      <c r="I16" s="686"/>
      <c r="J16" s="686"/>
      <c r="K16" s="687"/>
      <c r="L16" s="747"/>
      <c r="M16" s="756"/>
      <c r="N16" s="748"/>
      <c r="O16" s="757"/>
      <c r="P16" s="758"/>
      <c r="Q16" s="766"/>
      <c r="R16" s="767"/>
      <c r="S16" s="768"/>
      <c r="T16" s="806" t="s">
        <v>1050</v>
      </c>
      <c r="U16" s="807"/>
      <c r="V16" s="806" t="s">
        <v>1049</v>
      </c>
      <c r="W16" s="807"/>
      <c r="X16" s="806" t="s">
        <v>1048</v>
      </c>
      <c r="Y16" s="810"/>
      <c r="Z16" s="747"/>
      <c r="AA16" s="748"/>
      <c r="AB16" s="810" t="s">
        <v>1046</v>
      </c>
      <c r="AC16" s="807"/>
      <c r="AD16" s="806" t="s">
        <v>73</v>
      </c>
      <c r="AE16" s="810"/>
      <c r="AF16" s="812"/>
      <c r="AH16" s="80"/>
      <c r="AI16" s="40"/>
      <c r="AJ16" s="40"/>
      <c r="AK16" s="40"/>
      <c r="AL16" s="40"/>
      <c r="AM16" s="40"/>
      <c r="AN16" s="40"/>
      <c r="AO16" s="40"/>
      <c r="AP16" s="40"/>
      <c r="AQ16" s="40"/>
      <c r="AR16" s="40"/>
      <c r="AS16" s="40"/>
      <c r="AT16" s="40"/>
    </row>
    <row r="17" spans="1:58" s="8" customFormat="1" ht="25.5" customHeight="1" x14ac:dyDescent="0.2">
      <c r="B17" s="744"/>
      <c r="C17" s="749"/>
      <c r="D17" s="750"/>
      <c r="E17" s="754"/>
      <c r="F17" s="686"/>
      <c r="G17" s="686"/>
      <c r="H17" s="686"/>
      <c r="I17" s="686"/>
      <c r="J17" s="686"/>
      <c r="K17" s="687"/>
      <c r="L17" s="747"/>
      <c r="M17" s="756"/>
      <c r="N17" s="748"/>
      <c r="O17" s="757"/>
      <c r="P17" s="758"/>
      <c r="Q17" s="766"/>
      <c r="R17" s="767"/>
      <c r="S17" s="768"/>
      <c r="T17" s="808"/>
      <c r="U17" s="809"/>
      <c r="V17" s="808"/>
      <c r="W17" s="809"/>
      <c r="X17" s="808"/>
      <c r="Y17" s="811"/>
      <c r="Z17" s="747"/>
      <c r="AA17" s="748"/>
      <c r="AB17" s="811"/>
      <c r="AC17" s="809"/>
      <c r="AD17" s="126"/>
      <c r="AE17" s="125"/>
      <c r="AF17" s="127"/>
      <c r="AH17" s="80"/>
      <c r="AI17" s="40"/>
      <c r="AJ17" s="40"/>
      <c r="AK17" s="40"/>
      <c r="AL17" s="40"/>
      <c r="AM17" s="40"/>
      <c r="AN17" s="40"/>
      <c r="AO17" s="40"/>
      <c r="AP17" s="40"/>
      <c r="AQ17" s="40"/>
      <c r="AR17" s="40"/>
      <c r="AS17" s="40"/>
      <c r="AT17" s="40"/>
    </row>
    <row r="18" spans="1:58" s="8" customFormat="1" ht="20.25" customHeight="1" x14ac:dyDescent="0.25">
      <c r="B18" s="266" t="s">
        <v>168</v>
      </c>
      <c r="C18" s="760" t="s">
        <v>34</v>
      </c>
      <c r="D18" s="780"/>
      <c r="E18" s="793" t="s">
        <v>169</v>
      </c>
      <c r="F18" s="678"/>
      <c r="G18" s="678"/>
      <c r="H18" s="678"/>
      <c r="I18" s="678"/>
      <c r="J18" s="678"/>
      <c r="K18" s="679"/>
      <c r="L18" s="794" t="s">
        <v>58</v>
      </c>
      <c r="M18" s="795"/>
      <c r="N18" s="796"/>
      <c r="O18" s="437" t="s">
        <v>77</v>
      </c>
      <c r="P18" s="439"/>
      <c r="Q18" s="797" t="s">
        <v>170</v>
      </c>
      <c r="R18" s="798"/>
      <c r="S18" s="799"/>
      <c r="T18" s="778" t="s">
        <v>171</v>
      </c>
      <c r="U18" s="779"/>
      <c r="V18" s="778" t="s">
        <v>172</v>
      </c>
      <c r="W18" s="779"/>
      <c r="X18" s="778" t="s">
        <v>22</v>
      </c>
      <c r="Y18" s="779"/>
      <c r="Z18" s="760" t="s">
        <v>173</v>
      </c>
      <c r="AA18" s="780"/>
      <c r="AB18" s="778" t="s">
        <v>174</v>
      </c>
      <c r="AC18" s="779"/>
      <c r="AD18" s="778" t="s">
        <v>175</v>
      </c>
      <c r="AE18" s="781"/>
      <c r="AF18" s="779"/>
      <c r="AG18" s="8">
        <v>1</v>
      </c>
      <c r="AH18" s="146" t="s">
        <v>176</v>
      </c>
      <c r="AI18" s="40"/>
      <c r="AJ18" s="40"/>
      <c r="AK18" s="40"/>
      <c r="AL18" s="40"/>
      <c r="AM18" s="40"/>
      <c r="AN18" s="40"/>
      <c r="AO18" s="40"/>
      <c r="AP18" s="40"/>
      <c r="AQ18" s="40"/>
      <c r="AR18" s="40"/>
      <c r="AS18" s="40"/>
      <c r="AT18" s="40"/>
      <c r="AZ18" s="8" t="s">
        <v>58</v>
      </c>
      <c r="BA18" s="8" t="s">
        <v>183</v>
      </c>
      <c r="BB18" s="8" t="s">
        <v>181</v>
      </c>
      <c r="BC18" s="8" t="s">
        <v>44</v>
      </c>
      <c r="BD18" s="8" t="s">
        <v>22</v>
      </c>
      <c r="BE18" s="8" t="s">
        <v>43</v>
      </c>
      <c r="BF18" s="8" t="s">
        <v>74</v>
      </c>
    </row>
    <row r="19" spans="1:58" s="10" customFormat="1" ht="14.1" customHeight="1" x14ac:dyDescent="0.3">
      <c r="B19" s="270">
        <v>1</v>
      </c>
      <c r="C19" s="782"/>
      <c r="D19" s="783"/>
      <c r="E19" s="784"/>
      <c r="F19" s="785"/>
      <c r="G19" s="785"/>
      <c r="H19" s="785"/>
      <c r="I19" s="785"/>
      <c r="J19" s="785"/>
      <c r="K19" s="786"/>
      <c r="L19" s="787"/>
      <c r="M19" s="788"/>
      <c r="N19" s="789"/>
      <c r="O19" s="790"/>
      <c r="P19" s="791"/>
      <c r="Q19" s="792"/>
      <c r="R19" s="792"/>
      <c r="S19" s="792"/>
      <c r="T19" s="800"/>
      <c r="U19" s="800"/>
      <c r="V19" s="801"/>
      <c r="W19" s="801"/>
      <c r="X19" s="800"/>
      <c r="Y19" s="800"/>
      <c r="Z19" s="802"/>
      <c r="AA19" s="802"/>
      <c r="AB19" s="802"/>
      <c r="AC19" s="802"/>
      <c r="AD19" s="803">
        <f t="shared" ref="AD19:AD82" si="0">+Z19*AB19</f>
        <v>0</v>
      </c>
      <c r="AE19" s="803"/>
      <c r="AF19" s="804"/>
      <c r="AH19" s="140" t="str">
        <f t="shared" ref="AH19:AH67" si="1">L19&amp;O19</f>
        <v/>
      </c>
      <c r="AI19" s="41"/>
      <c r="AJ19" s="41"/>
      <c r="AK19" s="41"/>
      <c r="AL19" s="41"/>
      <c r="AM19" s="41"/>
      <c r="AN19" s="41"/>
      <c r="AO19" s="41"/>
      <c r="AP19" s="41"/>
      <c r="AQ19" s="41"/>
      <c r="AR19" s="41"/>
      <c r="AS19" s="41"/>
      <c r="AT19" s="41"/>
      <c r="AZ19" s="19" t="str">
        <f t="shared" ref="AZ19:AZ82" si="2">AH19</f>
        <v/>
      </c>
      <c r="BA19" s="20">
        <f t="shared" ref="BA19:BA82" si="3">+BC19+BE19+BF19</f>
        <v>0</v>
      </c>
      <c r="BB19" s="20">
        <f t="shared" ref="BB19:BB82" si="4">+BC19+BE19+BF19</f>
        <v>0</v>
      </c>
      <c r="BC19" s="20">
        <f t="shared" ref="BC19:BC82" si="5">V19+X19</f>
        <v>0</v>
      </c>
      <c r="BD19" s="20">
        <f t="shared" ref="BD19:BD82" si="6">X19</f>
        <v>0</v>
      </c>
      <c r="BE19" s="20">
        <f t="shared" ref="BE19:BE82" si="7">T19</f>
        <v>0</v>
      </c>
      <c r="BF19" s="20">
        <f t="shared" ref="BF19:BF82" si="8">AD19</f>
        <v>0</v>
      </c>
    </row>
    <row r="20" spans="1:58" s="10" customFormat="1" ht="14.1" customHeight="1" x14ac:dyDescent="0.3">
      <c r="B20" s="270">
        <v>2</v>
      </c>
      <c r="C20" s="782"/>
      <c r="D20" s="783"/>
      <c r="E20" s="784"/>
      <c r="F20" s="785"/>
      <c r="G20" s="785"/>
      <c r="H20" s="785"/>
      <c r="I20" s="785"/>
      <c r="J20" s="785"/>
      <c r="K20" s="786"/>
      <c r="L20" s="787"/>
      <c r="M20" s="788"/>
      <c r="N20" s="789"/>
      <c r="O20" s="790"/>
      <c r="P20" s="791"/>
      <c r="Q20" s="792"/>
      <c r="R20" s="792"/>
      <c r="S20" s="792"/>
      <c r="T20" s="800"/>
      <c r="U20" s="800"/>
      <c r="V20" s="801"/>
      <c r="W20" s="801"/>
      <c r="X20" s="800"/>
      <c r="Y20" s="800"/>
      <c r="Z20" s="802"/>
      <c r="AA20" s="802"/>
      <c r="AB20" s="802"/>
      <c r="AC20" s="802"/>
      <c r="AD20" s="803">
        <f t="shared" si="0"/>
        <v>0</v>
      </c>
      <c r="AE20" s="803"/>
      <c r="AF20" s="804"/>
      <c r="AH20" s="140" t="str">
        <f t="shared" si="1"/>
        <v/>
      </c>
      <c r="AI20" s="41"/>
      <c r="AJ20" s="41"/>
      <c r="AK20" s="41"/>
      <c r="AL20" s="41"/>
      <c r="AM20" s="41"/>
      <c r="AN20" s="41"/>
      <c r="AO20" s="41"/>
      <c r="AP20" s="41"/>
      <c r="AQ20" s="41"/>
      <c r="AR20" s="41"/>
      <c r="AS20" s="41"/>
      <c r="AT20" s="41"/>
      <c r="AZ20" s="19" t="str">
        <f t="shared" si="2"/>
        <v/>
      </c>
      <c r="BA20" s="20">
        <f t="shared" si="3"/>
        <v>0</v>
      </c>
      <c r="BB20" s="20">
        <f t="shared" si="4"/>
        <v>0</v>
      </c>
      <c r="BC20" s="20">
        <f t="shared" si="5"/>
        <v>0</v>
      </c>
      <c r="BD20" s="20">
        <f t="shared" si="6"/>
        <v>0</v>
      </c>
      <c r="BE20" s="20">
        <f t="shared" si="7"/>
        <v>0</v>
      </c>
      <c r="BF20" s="20">
        <f t="shared" si="8"/>
        <v>0</v>
      </c>
    </row>
    <row r="21" spans="1:58" s="10" customFormat="1" ht="14.1" customHeight="1" x14ac:dyDescent="0.3">
      <c r="B21" s="270">
        <v>3</v>
      </c>
      <c r="C21" s="782"/>
      <c r="D21" s="783"/>
      <c r="E21" s="784"/>
      <c r="F21" s="785"/>
      <c r="G21" s="785"/>
      <c r="H21" s="785"/>
      <c r="I21" s="785"/>
      <c r="J21" s="785"/>
      <c r="K21" s="786"/>
      <c r="L21" s="787"/>
      <c r="M21" s="788"/>
      <c r="N21" s="789"/>
      <c r="O21" s="790"/>
      <c r="P21" s="791"/>
      <c r="Q21" s="792"/>
      <c r="R21" s="792"/>
      <c r="S21" s="792"/>
      <c r="T21" s="800"/>
      <c r="U21" s="800"/>
      <c r="V21" s="801"/>
      <c r="W21" s="801"/>
      <c r="X21" s="800"/>
      <c r="Y21" s="800"/>
      <c r="Z21" s="802"/>
      <c r="AA21" s="802"/>
      <c r="AB21" s="802"/>
      <c r="AC21" s="802"/>
      <c r="AD21" s="803">
        <f t="shared" si="0"/>
        <v>0</v>
      </c>
      <c r="AE21" s="803"/>
      <c r="AF21" s="804"/>
      <c r="AH21" s="140" t="str">
        <f t="shared" si="1"/>
        <v/>
      </c>
      <c r="AI21" s="41"/>
      <c r="AJ21" s="41"/>
      <c r="AK21" s="41"/>
      <c r="AL21" s="41"/>
      <c r="AM21" s="41"/>
      <c r="AN21" s="41"/>
      <c r="AO21" s="41"/>
      <c r="AP21" s="41"/>
      <c r="AQ21" s="41"/>
      <c r="AR21" s="41"/>
      <c r="AS21" s="41"/>
      <c r="AT21" s="41"/>
      <c r="AZ21" s="19" t="str">
        <f t="shared" si="2"/>
        <v/>
      </c>
      <c r="BA21" s="20">
        <f t="shared" si="3"/>
        <v>0</v>
      </c>
      <c r="BB21" s="20">
        <f t="shared" si="4"/>
        <v>0</v>
      </c>
      <c r="BC21" s="20">
        <f t="shared" si="5"/>
        <v>0</v>
      </c>
      <c r="BD21" s="20">
        <f t="shared" si="6"/>
        <v>0</v>
      </c>
      <c r="BE21" s="20">
        <f t="shared" si="7"/>
        <v>0</v>
      </c>
      <c r="BF21" s="20">
        <f t="shared" si="8"/>
        <v>0</v>
      </c>
    </row>
    <row r="22" spans="1:58" s="10" customFormat="1" ht="14.1" customHeight="1" x14ac:dyDescent="0.3">
      <c r="B22" s="270">
        <v>4</v>
      </c>
      <c r="C22" s="782"/>
      <c r="D22" s="783"/>
      <c r="E22" s="784"/>
      <c r="F22" s="785"/>
      <c r="G22" s="785"/>
      <c r="H22" s="785"/>
      <c r="I22" s="785"/>
      <c r="J22" s="785"/>
      <c r="K22" s="786"/>
      <c r="L22" s="787"/>
      <c r="M22" s="788"/>
      <c r="N22" s="789"/>
      <c r="O22" s="813"/>
      <c r="P22" s="813"/>
      <c r="Q22" s="792"/>
      <c r="R22" s="792"/>
      <c r="S22" s="792"/>
      <c r="T22" s="800"/>
      <c r="U22" s="800"/>
      <c r="V22" s="801"/>
      <c r="W22" s="801"/>
      <c r="X22" s="800"/>
      <c r="Y22" s="800"/>
      <c r="Z22" s="802"/>
      <c r="AA22" s="802"/>
      <c r="AB22" s="802"/>
      <c r="AC22" s="802"/>
      <c r="AD22" s="803">
        <f t="shared" si="0"/>
        <v>0</v>
      </c>
      <c r="AE22" s="803"/>
      <c r="AF22" s="804"/>
      <c r="AH22" s="140" t="str">
        <f t="shared" si="1"/>
        <v/>
      </c>
      <c r="AI22" s="41"/>
      <c r="AJ22" s="41"/>
      <c r="AK22" s="41"/>
      <c r="AL22" s="41"/>
      <c r="AM22" s="41"/>
      <c r="AN22" s="41"/>
      <c r="AO22" s="41"/>
      <c r="AP22" s="41"/>
      <c r="AQ22" s="41"/>
      <c r="AR22" s="41"/>
      <c r="AS22" s="41"/>
      <c r="AT22" s="41"/>
      <c r="AZ22" s="19" t="str">
        <f t="shared" si="2"/>
        <v/>
      </c>
      <c r="BA22" s="20">
        <f t="shared" si="3"/>
        <v>0</v>
      </c>
      <c r="BB22" s="20">
        <f t="shared" si="4"/>
        <v>0</v>
      </c>
      <c r="BC22" s="20">
        <f t="shared" si="5"/>
        <v>0</v>
      </c>
      <c r="BD22" s="20">
        <f t="shared" si="6"/>
        <v>0</v>
      </c>
      <c r="BE22" s="20">
        <f t="shared" si="7"/>
        <v>0</v>
      </c>
      <c r="BF22" s="20">
        <f t="shared" si="8"/>
        <v>0</v>
      </c>
    </row>
    <row r="23" spans="1:58" s="10" customFormat="1" ht="14.1" customHeight="1" x14ac:dyDescent="0.3">
      <c r="B23" s="270">
        <v>5</v>
      </c>
      <c r="C23" s="782"/>
      <c r="D23" s="783"/>
      <c r="E23" s="784"/>
      <c r="F23" s="785"/>
      <c r="G23" s="785"/>
      <c r="H23" s="785"/>
      <c r="I23" s="785"/>
      <c r="J23" s="785"/>
      <c r="K23" s="786"/>
      <c r="L23" s="787"/>
      <c r="M23" s="788"/>
      <c r="N23" s="789"/>
      <c r="O23" s="813"/>
      <c r="P23" s="813"/>
      <c r="Q23" s="792"/>
      <c r="R23" s="792"/>
      <c r="S23" s="792"/>
      <c r="T23" s="800"/>
      <c r="U23" s="800"/>
      <c r="V23" s="801"/>
      <c r="W23" s="801"/>
      <c r="X23" s="800"/>
      <c r="Y23" s="800"/>
      <c r="Z23" s="802"/>
      <c r="AA23" s="802"/>
      <c r="AB23" s="802"/>
      <c r="AC23" s="802"/>
      <c r="AD23" s="803">
        <f t="shared" si="0"/>
        <v>0</v>
      </c>
      <c r="AE23" s="803"/>
      <c r="AF23" s="804"/>
      <c r="AH23" s="140" t="str">
        <f t="shared" si="1"/>
        <v/>
      </c>
      <c r="AI23" s="41"/>
      <c r="AJ23" s="41"/>
      <c r="AK23" s="41"/>
      <c r="AL23" s="41"/>
      <c r="AM23" s="41"/>
      <c r="AN23" s="41"/>
      <c r="AO23" s="41"/>
      <c r="AP23" s="41"/>
      <c r="AQ23" s="41"/>
      <c r="AR23" s="41"/>
      <c r="AS23" s="41"/>
      <c r="AT23" s="41"/>
      <c r="AZ23" s="19" t="str">
        <f t="shared" si="2"/>
        <v/>
      </c>
      <c r="BA23" s="20">
        <f t="shared" si="3"/>
        <v>0</v>
      </c>
      <c r="BB23" s="20">
        <f t="shared" si="4"/>
        <v>0</v>
      </c>
      <c r="BC23" s="20">
        <f t="shared" si="5"/>
        <v>0</v>
      </c>
      <c r="BD23" s="20">
        <f t="shared" si="6"/>
        <v>0</v>
      </c>
      <c r="BE23" s="20">
        <f t="shared" si="7"/>
        <v>0</v>
      </c>
      <c r="BF23" s="20">
        <f t="shared" si="8"/>
        <v>0</v>
      </c>
    </row>
    <row r="24" spans="1:58" s="10" customFormat="1" ht="14.1" customHeight="1" x14ac:dyDescent="0.3">
      <c r="B24" s="270">
        <v>6</v>
      </c>
      <c r="C24" s="782"/>
      <c r="D24" s="783"/>
      <c r="E24" s="784"/>
      <c r="F24" s="785"/>
      <c r="G24" s="785"/>
      <c r="H24" s="785"/>
      <c r="I24" s="785"/>
      <c r="J24" s="785"/>
      <c r="K24" s="786"/>
      <c r="L24" s="787"/>
      <c r="M24" s="788"/>
      <c r="N24" s="789"/>
      <c r="O24" s="813"/>
      <c r="P24" s="813"/>
      <c r="Q24" s="792"/>
      <c r="R24" s="792"/>
      <c r="S24" s="792"/>
      <c r="T24" s="800"/>
      <c r="U24" s="800"/>
      <c r="V24" s="801"/>
      <c r="W24" s="801"/>
      <c r="X24" s="800"/>
      <c r="Y24" s="800"/>
      <c r="Z24" s="802"/>
      <c r="AA24" s="802"/>
      <c r="AB24" s="802"/>
      <c r="AC24" s="802"/>
      <c r="AD24" s="803">
        <f t="shared" si="0"/>
        <v>0</v>
      </c>
      <c r="AE24" s="803"/>
      <c r="AF24" s="804"/>
      <c r="AH24" s="140" t="str">
        <f t="shared" si="1"/>
        <v/>
      </c>
      <c r="AI24" s="41"/>
      <c r="AJ24" s="41"/>
      <c r="AK24" s="41"/>
      <c r="AL24" s="41"/>
      <c r="AM24" s="41"/>
      <c r="AN24" s="41"/>
      <c r="AO24" s="41"/>
      <c r="AP24" s="41"/>
      <c r="AQ24" s="41"/>
      <c r="AR24" s="41"/>
      <c r="AS24" s="41"/>
      <c r="AT24" s="41"/>
      <c r="AZ24" s="19" t="str">
        <f t="shared" si="2"/>
        <v/>
      </c>
      <c r="BA24" s="20">
        <f t="shared" si="3"/>
        <v>0</v>
      </c>
      <c r="BB24" s="20">
        <f t="shared" si="4"/>
        <v>0</v>
      </c>
      <c r="BC24" s="20">
        <f t="shared" si="5"/>
        <v>0</v>
      </c>
      <c r="BD24" s="20">
        <f t="shared" si="6"/>
        <v>0</v>
      </c>
      <c r="BE24" s="20">
        <f t="shared" si="7"/>
        <v>0</v>
      </c>
      <c r="BF24" s="20">
        <f t="shared" si="8"/>
        <v>0</v>
      </c>
    </row>
    <row r="25" spans="1:58" s="10" customFormat="1" ht="14.1" customHeight="1" x14ac:dyDescent="0.3">
      <c r="B25" s="270">
        <v>7</v>
      </c>
      <c r="C25" s="782"/>
      <c r="D25" s="783"/>
      <c r="E25" s="784"/>
      <c r="F25" s="785"/>
      <c r="G25" s="785"/>
      <c r="H25" s="785"/>
      <c r="I25" s="785"/>
      <c r="J25" s="785"/>
      <c r="K25" s="786"/>
      <c r="L25" s="787"/>
      <c r="M25" s="788"/>
      <c r="N25" s="789"/>
      <c r="O25" s="813"/>
      <c r="P25" s="813"/>
      <c r="Q25" s="792"/>
      <c r="R25" s="792"/>
      <c r="S25" s="792"/>
      <c r="T25" s="800"/>
      <c r="U25" s="800"/>
      <c r="V25" s="801"/>
      <c r="W25" s="801"/>
      <c r="X25" s="800"/>
      <c r="Y25" s="800"/>
      <c r="Z25" s="802"/>
      <c r="AA25" s="802"/>
      <c r="AB25" s="802"/>
      <c r="AC25" s="802"/>
      <c r="AD25" s="803">
        <f t="shared" si="0"/>
        <v>0</v>
      </c>
      <c r="AE25" s="803"/>
      <c r="AF25" s="804"/>
      <c r="AH25" s="140" t="str">
        <f t="shared" si="1"/>
        <v/>
      </c>
      <c r="AI25" s="41"/>
      <c r="AJ25" s="41"/>
      <c r="AK25" s="41"/>
      <c r="AL25" s="41"/>
      <c r="AM25" s="41"/>
      <c r="AN25" s="41"/>
      <c r="AO25" s="41"/>
      <c r="AP25" s="41"/>
      <c r="AQ25" s="41"/>
      <c r="AR25" s="41"/>
      <c r="AS25" s="41"/>
      <c r="AT25" s="41"/>
      <c r="AZ25" s="19" t="str">
        <f t="shared" si="2"/>
        <v/>
      </c>
      <c r="BA25" s="20">
        <f t="shared" si="3"/>
        <v>0</v>
      </c>
      <c r="BB25" s="20">
        <f t="shared" si="4"/>
        <v>0</v>
      </c>
      <c r="BC25" s="20">
        <f t="shared" si="5"/>
        <v>0</v>
      </c>
      <c r="BD25" s="20">
        <f t="shared" si="6"/>
        <v>0</v>
      </c>
      <c r="BE25" s="20">
        <f t="shared" si="7"/>
        <v>0</v>
      </c>
      <c r="BF25" s="20">
        <f t="shared" si="8"/>
        <v>0</v>
      </c>
    </row>
    <row r="26" spans="1:58" s="10" customFormat="1" ht="14.1" customHeight="1" x14ac:dyDescent="0.3">
      <c r="B26" s="270">
        <v>8</v>
      </c>
      <c r="C26" s="782"/>
      <c r="D26" s="783"/>
      <c r="E26" s="784"/>
      <c r="F26" s="785"/>
      <c r="G26" s="785"/>
      <c r="H26" s="785"/>
      <c r="I26" s="785"/>
      <c r="J26" s="785"/>
      <c r="K26" s="786"/>
      <c r="L26" s="787"/>
      <c r="M26" s="788"/>
      <c r="N26" s="789"/>
      <c r="O26" s="813"/>
      <c r="P26" s="813"/>
      <c r="Q26" s="792"/>
      <c r="R26" s="792"/>
      <c r="S26" s="792"/>
      <c r="T26" s="800"/>
      <c r="U26" s="800"/>
      <c r="V26" s="801"/>
      <c r="W26" s="801"/>
      <c r="X26" s="800"/>
      <c r="Y26" s="800"/>
      <c r="Z26" s="802"/>
      <c r="AA26" s="802"/>
      <c r="AB26" s="802"/>
      <c r="AC26" s="802"/>
      <c r="AD26" s="803">
        <f t="shared" si="0"/>
        <v>0</v>
      </c>
      <c r="AE26" s="803"/>
      <c r="AF26" s="804"/>
      <c r="AH26" s="140" t="str">
        <f t="shared" si="1"/>
        <v/>
      </c>
      <c r="AI26" s="41"/>
      <c r="AJ26" s="41"/>
      <c r="AK26" s="41"/>
      <c r="AL26" s="41"/>
      <c r="AM26" s="41"/>
      <c r="AN26" s="41"/>
      <c r="AO26" s="41"/>
      <c r="AP26" s="41"/>
      <c r="AQ26" s="41"/>
      <c r="AR26" s="41"/>
      <c r="AS26" s="41"/>
      <c r="AT26" s="41"/>
      <c r="AZ26" s="19" t="str">
        <f t="shared" si="2"/>
        <v/>
      </c>
      <c r="BA26" s="20">
        <f t="shared" si="3"/>
        <v>0</v>
      </c>
      <c r="BB26" s="20">
        <f t="shared" si="4"/>
        <v>0</v>
      </c>
      <c r="BC26" s="20">
        <f t="shared" si="5"/>
        <v>0</v>
      </c>
      <c r="BD26" s="20">
        <f t="shared" si="6"/>
        <v>0</v>
      </c>
      <c r="BE26" s="20">
        <f t="shared" si="7"/>
        <v>0</v>
      </c>
      <c r="BF26" s="20">
        <f t="shared" si="8"/>
        <v>0</v>
      </c>
    </row>
    <row r="27" spans="1:58" s="10" customFormat="1" ht="14.1" customHeight="1" x14ac:dyDescent="0.25">
      <c r="B27" s="270">
        <v>9</v>
      </c>
      <c r="C27" s="782"/>
      <c r="D27" s="783"/>
      <c r="E27" s="784"/>
      <c r="F27" s="785"/>
      <c r="G27" s="785"/>
      <c r="H27" s="785"/>
      <c r="I27" s="785"/>
      <c r="J27" s="785"/>
      <c r="K27" s="786"/>
      <c r="L27" s="787"/>
      <c r="M27" s="788"/>
      <c r="N27" s="789"/>
      <c r="O27" s="813"/>
      <c r="P27" s="813"/>
      <c r="Q27" s="792"/>
      <c r="R27" s="792"/>
      <c r="S27" s="792"/>
      <c r="T27" s="800"/>
      <c r="U27" s="800"/>
      <c r="V27" s="801"/>
      <c r="W27" s="801"/>
      <c r="X27" s="800"/>
      <c r="Y27" s="800"/>
      <c r="Z27" s="802"/>
      <c r="AA27" s="802"/>
      <c r="AB27" s="802"/>
      <c r="AC27" s="802"/>
      <c r="AD27" s="803">
        <f t="shared" si="0"/>
        <v>0</v>
      </c>
      <c r="AE27" s="803"/>
      <c r="AF27" s="804"/>
      <c r="AH27" s="140" t="str">
        <f t="shared" si="1"/>
        <v/>
      </c>
      <c r="AI27" s="41"/>
      <c r="AJ27" s="41"/>
      <c r="AK27" s="41"/>
      <c r="AL27" s="41"/>
      <c r="AM27" s="41"/>
      <c r="AN27" s="41"/>
      <c r="AO27" s="41"/>
      <c r="AP27" s="41"/>
      <c r="AQ27" s="41"/>
      <c r="AR27" s="41"/>
      <c r="AS27" s="41"/>
      <c r="AT27" s="41"/>
      <c r="AZ27" s="19" t="str">
        <f t="shared" si="2"/>
        <v/>
      </c>
      <c r="BA27" s="20">
        <f t="shared" si="3"/>
        <v>0</v>
      </c>
      <c r="BB27" s="20">
        <f t="shared" si="4"/>
        <v>0</v>
      </c>
      <c r="BC27" s="20">
        <f t="shared" si="5"/>
        <v>0</v>
      </c>
      <c r="BD27" s="20">
        <f t="shared" si="6"/>
        <v>0</v>
      </c>
      <c r="BE27" s="20">
        <f t="shared" si="7"/>
        <v>0</v>
      </c>
      <c r="BF27" s="20">
        <f t="shared" si="8"/>
        <v>0</v>
      </c>
    </row>
    <row r="28" spans="1:58" s="10" customFormat="1" ht="14.1" customHeight="1" x14ac:dyDescent="0.25">
      <c r="B28" s="270">
        <v>10</v>
      </c>
      <c r="C28" s="782"/>
      <c r="D28" s="783"/>
      <c r="E28" s="784"/>
      <c r="F28" s="785"/>
      <c r="G28" s="785"/>
      <c r="H28" s="785"/>
      <c r="I28" s="785"/>
      <c r="J28" s="785"/>
      <c r="K28" s="786"/>
      <c r="L28" s="787"/>
      <c r="M28" s="788"/>
      <c r="N28" s="789"/>
      <c r="O28" s="813"/>
      <c r="P28" s="813"/>
      <c r="Q28" s="792"/>
      <c r="R28" s="792"/>
      <c r="S28" s="792"/>
      <c r="T28" s="800"/>
      <c r="U28" s="800"/>
      <c r="V28" s="801"/>
      <c r="W28" s="801"/>
      <c r="X28" s="800"/>
      <c r="Y28" s="800"/>
      <c r="Z28" s="802"/>
      <c r="AA28" s="802"/>
      <c r="AB28" s="802"/>
      <c r="AC28" s="802"/>
      <c r="AD28" s="803">
        <f t="shared" si="0"/>
        <v>0</v>
      </c>
      <c r="AE28" s="803"/>
      <c r="AF28" s="804"/>
      <c r="AH28" s="140" t="str">
        <f t="shared" si="1"/>
        <v/>
      </c>
      <c r="AI28" s="41"/>
      <c r="AJ28" s="41"/>
      <c r="AK28" s="41"/>
      <c r="AL28" s="41"/>
      <c r="AM28" s="41"/>
      <c r="AN28" s="41"/>
      <c r="AO28" s="41"/>
      <c r="AP28" s="41"/>
      <c r="AQ28" s="41"/>
      <c r="AR28" s="41"/>
      <c r="AS28" s="41"/>
      <c r="AT28" s="41"/>
      <c r="AZ28" s="19" t="str">
        <f t="shared" si="2"/>
        <v/>
      </c>
      <c r="BA28" s="20">
        <f t="shared" si="3"/>
        <v>0</v>
      </c>
      <c r="BB28" s="20">
        <f t="shared" si="4"/>
        <v>0</v>
      </c>
      <c r="BC28" s="20">
        <f t="shared" si="5"/>
        <v>0</v>
      </c>
      <c r="BD28" s="20">
        <f t="shared" si="6"/>
        <v>0</v>
      </c>
      <c r="BE28" s="20">
        <f t="shared" si="7"/>
        <v>0</v>
      </c>
      <c r="BF28" s="20">
        <f t="shared" si="8"/>
        <v>0</v>
      </c>
    </row>
    <row r="29" spans="1:58" s="10" customFormat="1" ht="14.1" hidden="1" customHeight="1" x14ac:dyDescent="0.3">
      <c r="A29" s="10" t="e">
        <f>IF(L24="",EntireRow.hidden=TRUE,EntireRow.hidden=FALSE)</f>
        <v>#NAME?</v>
      </c>
      <c r="B29" s="270">
        <v>11</v>
      </c>
      <c r="C29" s="782"/>
      <c r="D29" s="783"/>
      <c r="E29" s="784"/>
      <c r="F29" s="785"/>
      <c r="G29" s="785"/>
      <c r="H29" s="785"/>
      <c r="I29" s="785"/>
      <c r="J29" s="785"/>
      <c r="K29" s="786"/>
      <c r="L29" s="787"/>
      <c r="M29" s="788"/>
      <c r="N29" s="789"/>
      <c r="O29" s="813"/>
      <c r="P29" s="813"/>
      <c r="Q29" s="792"/>
      <c r="R29" s="792"/>
      <c r="S29" s="792"/>
      <c r="T29" s="800"/>
      <c r="U29" s="800"/>
      <c r="V29" s="801"/>
      <c r="W29" s="801"/>
      <c r="X29" s="800"/>
      <c r="Y29" s="800"/>
      <c r="Z29" s="802"/>
      <c r="AA29" s="802"/>
      <c r="AB29" s="802"/>
      <c r="AC29" s="802"/>
      <c r="AD29" s="803">
        <f t="shared" si="0"/>
        <v>0</v>
      </c>
      <c r="AE29" s="803"/>
      <c r="AF29" s="804"/>
      <c r="AH29" s="140" t="str">
        <f t="shared" si="1"/>
        <v/>
      </c>
      <c r="AI29" s="41"/>
      <c r="AJ29" s="41"/>
      <c r="AK29" s="41"/>
      <c r="AL29" s="41"/>
      <c r="AM29" s="41"/>
      <c r="AN29" s="41"/>
      <c r="AO29" s="41"/>
      <c r="AP29" s="41"/>
      <c r="AQ29" s="41"/>
      <c r="AR29" s="41"/>
      <c r="AS29" s="41"/>
      <c r="AT29" s="41"/>
      <c r="AZ29" s="19" t="str">
        <f t="shared" si="2"/>
        <v/>
      </c>
      <c r="BA29" s="20">
        <f t="shared" si="3"/>
        <v>0</v>
      </c>
      <c r="BB29" s="20">
        <f t="shared" si="4"/>
        <v>0</v>
      </c>
      <c r="BC29" s="20">
        <f t="shared" si="5"/>
        <v>0</v>
      </c>
      <c r="BD29" s="20">
        <f t="shared" si="6"/>
        <v>0</v>
      </c>
      <c r="BE29" s="20">
        <f t="shared" si="7"/>
        <v>0</v>
      </c>
      <c r="BF29" s="20">
        <f t="shared" si="8"/>
        <v>0</v>
      </c>
    </row>
    <row r="30" spans="1:58" s="10" customFormat="1" ht="14.1" hidden="1" customHeight="1" x14ac:dyDescent="0.3">
      <c r="A30" s="10" t="e">
        <f ca="1">IF(L25="",hide _rec12,show _rec12)</f>
        <v>#NAME?</v>
      </c>
      <c r="B30" s="270">
        <v>12</v>
      </c>
      <c r="C30" s="782"/>
      <c r="D30" s="783"/>
      <c r="E30" s="784"/>
      <c r="F30" s="785"/>
      <c r="G30" s="785"/>
      <c r="H30" s="785"/>
      <c r="I30" s="785"/>
      <c r="J30" s="785"/>
      <c r="K30" s="786"/>
      <c r="L30" s="787"/>
      <c r="M30" s="788"/>
      <c r="N30" s="789"/>
      <c r="O30" s="813"/>
      <c r="P30" s="813"/>
      <c r="Q30" s="792"/>
      <c r="R30" s="792"/>
      <c r="S30" s="792"/>
      <c r="T30" s="800"/>
      <c r="U30" s="800"/>
      <c r="V30" s="801"/>
      <c r="W30" s="801"/>
      <c r="X30" s="800"/>
      <c r="Y30" s="800"/>
      <c r="Z30" s="802"/>
      <c r="AA30" s="802"/>
      <c r="AB30" s="802"/>
      <c r="AC30" s="802"/>
      <c r="AD30" s="803">
        <f t="shared" si="0"/>
        <v>0</v>
      </c>
      <c r="AE30" s="803"/>
      <c r="AF30" s="804"/>
      <c r="AH30" s="140" t="str">
        <f t="shared" si="1"/>
        <v/>
      </c>
      <c r="AI30" s="41"/>
      <c r="AJ30" s="41"/>
      <c r="AK30" s="41"/>
      <c r="AL30" s="41"/>
      <c r="AM30" s="41"/>
      <c r="AN30" s="41"/>
      <c r="AO30" s="41"/>
      <c r="AP30" s="41"/>
      <c r="AQ30" s="41"/>
      <c r="AR30" s="41"/>
      <c r="AS30" s="41"/>
      <c r="AT30" s="41"/>
      <c r="AZ30" s="19" t="str">
        <f t="shared" si="2"/>
        <v/>
      </c>
      <c r="BA30" s="20">
        <f t="shared" si="3"/>
        <v>0</v>
      </c>
      <c r="BB30" s="20">
        <f t="shared" si="4"/>
        <v>0</v>
      </c>
      <c r="BC30" s="20">
        <f t="shared" si="5"/>
        <v>0</v>
      </c>
      <c r="BD30" s="20">
        <f t="shared" si="6"/>
        <v>0</v>
      </c>
      <c r="BE30" s="20">
        <f t="shared" si="7"/>
        <v>0</v>
      </c>
      <c r="BF30" s="20">
        <f t="shared" si="8"/>
        <v>0</v>
      </c>
    </row>
    <row r="31" spans="1:58" s="10" customFormat="1" ht="14.1" hidden="1" customHeight="1" x14ac:dyDescent="0.3">
      <c r="A31" s="10" t="e">
        <f ca="1">IF(L26="",hidden _rec13 = TRUE,hidden _rec13 = FALSE)</f>
        <v>#NAME?</v>
      </c>
      <c r="B31" s="270">
        <v>13</v>
      </c>
      <c r="C31" s="782"/>
      <c r="D31" s="783"/>
      <c r="E31" s="784"/>
      <c r="F31" s="785"/>
      <c r="G31" s="785"/>
      <c r="H31" s="785"/>
      <c r="I31" s="785"/>
      <c r="J31" s="785"/>
      <c r="K31" s="786"/>
      <c r="L31" s="787"/>
      <c r="M31" s="788"/>
      <c r="N31" s="789"/>
      <c r="O31" s="813"/>
      <c r="P31" s="813"/>
      <c r="Q31" s="792"/>
      <c r="R31" s="792"/>
      <c r="S31" s="792"/>
      <c r="T31" s="800"/>
      <c r="U31" s="800"/>
      <c r="V31" s="801"/>
      <c r="W31" s="801"/>
      <c r="X31" s="800"/>
      <c r="Y31" s="800"/>
      <c r="Z31" s="802"/>
      <c r="AA31" s="802"/>
      <c r="AB31" s="802"/>
      <c r="AC31" s="802"/>
      <c r="AD31" s="803">
        <f t="shared" si="0"/>
        <v>0</v>
      </c>
      <c r="AE31" s="803"/>
      <c r="AF31" s="804"/>
      <c r="AH31" s="140" t="str">
        <f t="shared" si="1"/>
        <v/>
      </c>
      <c r="AI31" s="41"/>
      <c r="AJ31" s="41"/>
      <c r="AK31" s="41"/>
      <c r="AL31" s="41"/>
      <c r="AM31" s="41"/>
      <c r="AN31" s="41"/>
      <c r="AO31" s="41"/>
      <c r="AP31" s="41"/>
      <c r="AQ31" s="41"/>
      <c r="AR31" s="41"/>
      <c r="AS31" s="41"/>
      <c r="AT31" s="41"/>
      <c r="AZ31" s="19" t="str">
        <f t="shared" si="2"/>
        <v/>
      </c>
      <c r="BA31" s="20">
        <f t="shared" si="3"/>
        <v>0</v>
      </c>
      <c r="BB31" s="20">
        <f t="shared" si="4"/>
        <v>0</v>
      </c>
      <c r="BC31" s="20">
        <f t="shared" si="5"/>
        <v>0</v>
      </c>
      <c r="BD31" s="20">
        <f t="shared" si="6"/>
        <v>0</v>
      </c>
      <c r="BE31" s="20">
        <f t="shared" si="7"/>
        <v>0</v>
      </c>
      <c r="BF31" s="20">
        <f t="shared" si="8"/>
        <v>0</v>
      </c>
    </row>
    <row r="32" spans="1:58" s="10" customFormat="1" ht="14.1" hidden="1" customHeight="1" x14ac:dyDescent="0.3">
      <c r="A32" s="10" t="e">
        <f ca="1">IF(L27="", hide _rec14, IF(L27&gt;0, unhide _rec14))</f>
        <v>#NAME?</v>
      </c>
      <c r="B32" s="270">
        <v>14</v>
      </c>
      <c r="C32" s="782"/>
      <c r="D32" s="783"/>
      <c r="E32" s="784"/>
      <c r="F32" s="785"/>
      <c r="G32" s="785"/>
      <c r="H32" s="785"/>
      <c r="I32" s="785"/>
      <c r="J32" s="785"/>
      <c r="K32" s="786"/>
      <c r="L32" s="787"/>
      <c r="M32" s="788"/>
      <c r="N32" s="789"/>
      <c r="O32" s="813"/>
      <c r="P32" s="813"/>
      <c r="Q32" s="792"/>
      <c r="R32" s="792"/>
      <c r="S32" s="792"/>
      <c r="T32" s="800"/>
      <c r="U32" s="800"/>
      <c r="V32" s="801"/>
      <c r="W32" s="801"/>
      <c r="X32" s="800"/>
      <c r="Y32" s="800"/>
      <c r="Z32" s="802"/>
      <c r="AA32" s="802"/>
      <c r="AB32" s="802"/>
      <c r="AC32" s="802"/>
      <c r="AD32" s="803">
        <f t="shared" si="0"/>
        <v>0</v>
      </c>
      <c r="AE32" s="803"/>
      <c r="AF32" s="804"/>
      <c r="AH32" s="140" t="str">
        <f t="shared" si="1"/>
        <v/>
      </c>
      <c r="AI32" s="41"/>
      <c r="AJ32" s="41"/>
      <c r="AK32" s="41"/>
      <c r="AL32" s="41"/>
      <c r="AM32" s="41"/>
      <c r="AN32" s="41"/>
      <c r="AO32" s="41"/>
      <c r="AP32" s="41"/>
      <c r="AQ32" s="41"/>
      <c r="AR32" s="41"/>
      <c r="AS32" s="41"/>
      <c r="AT32" s="41"/>
      <c r="AZ32" s="19" t="str">
        <f t="shared" si="2"/>
        <v/>
      </c>
      <c r="BA32" s="20">
        <f t="shared" si="3"/>
        <v>0</v>
      </c>
      <c r="BB32" s="20">
        <f t="shared" si="4"/>
        <v>0</v>
      </c>
      <c r="BC32" s="20">
        <f t="shared" si="5"/>
        <v>0</v>
      </c>
      <c r="BD32" s="20">
        <f t="shared" si="6"/>
        <v>0</v>
      </c>
      <c r="BE32" s="20">
        <f t="shared" si="7"/>
        <v>0</v>
      </c>
      <c r="BF32" s="20">
        <f t="shared" si="8"/>
        <v>0</v>
      </c>
    </row>
    <row r="33" spans="2:58" s="10" customFormat="1" ht="14.1" hidden="1" customHeight="1" x14ac:dyDescent="0.3">
      <c r="B33" s="270">
        <v>15</v>
      </c>
      <c r="C33" s="782"/>
      <c r="D33" s="783"/>
      <c r="E33" s="784"/>
      <c r="F33" s="785"/>
      <c r="G33" s="785"/>
      <c r="H33" s="785"/>
      <c r="I33" s="785"/>
      <c r="J33" s="785"/>
      <c r="K33" s="786"/>
      <c r="L33" s="787"/>
      <c r="M33" s="788"/>
      <c r="N33" s="789"/>
      <c r="O33" s="813"/>
      <c r="P33" s="813"/>
      <c r="Q33" s="792"/>
      <c r="R33" s="792"/>
      <c r="S33" s="792"/>
      <c r="T33" s="800"/>
      <c r="U33" s="800"/>
      <c r="V33" s="801"/>
      <c r="W33" s="801"/>
      <c r="X33" s="800"/>
      <c r="Y33" s="800"/>
      <c r="Z33" s="802"/>
      <c r="AA33" s="802"/>
      <c r="AB33" s="802"/>
      <c r="AC33" s="802"/>
      <c r="AD33" s="803">
        <f t="shared" si="0"/>
        <v>0</v>
      </c>
      <c r="AE33" s="803"/>
      <c r="AF33" s="804"/>
      <c r="AH33" s="140" t="str">
        <f t="shared" si="1"/>
        <v/>
      </c>
      <c r="AI33" s="41"/>
      <c r="AJ33" s="41"/>
      <c r="AK33" s="41"/>
      <c r="AL33" s="41"/>
      <c r="AM33" s="41"/>
      <c r="AN33" s="41"/>
      <c r="AO33" s="41"/>
      <c r="AP33" s="41"/>
      <c r="AQ33" s="41"/>
      <c r="AR33" s="41"/>
      <c r="AS33" s="41"/>
      <c r="AT33" s="41"/>
      <c r="AZ33" s="19" t="str">
        <f t="shared" si="2"/>
        <v/>
      </c>
      <c r="BA33" s="20">
        <f t="shared" si="3"/>
        <v>0</v>
      </c>
      <c r="BB33" s="20">
        <f t="shared" si="4"/>
        <v>0</v>
      </c>
      <c r="BC33" s="20">
        <f t="shared" si="5"/>
        <v>0</v>
      </c>
      <c r="BD33" s="20">
        <f t="shared" si="6"/>
        <v>0</v>
      </c>
      <c r="BE33" s="20">
        <f t="shared" si="7"/>
        <v>0</v>
      </c>
      <c r="BF33" s="20">
        <f t="shared" si="8"/>
        <v>0</v>
      </c>
    </row>
    <row r="34" spans="2:58" s="10" customFormat="1" ht="14.1" hidden="1" customHeight="1" x14ac:dyDescent="0.3">
      <c r="B34" s="270">
        <v>16</v>
      </c>
      <c r="C34" s="782"/>
      <c r="D34" s="783"/>
      <c r="E34" s="784"/>
      <c r="F34" s="785"/>
      <c r="G34" s="785"/>
      <c r="H34" s="785"/>
      <c r="I34" s="785"/>
      <c r="J34" s="785"/>
      <c r="K34" s="786"/>
      <c r="L34" s="787"/>
      <c r="M34" s="788"/>
      <c r="N34" s="789"/>
      <c r="O34" s="813"/>
      <c r="P34" s="813"/>
      <c r="Q34" s="792"/>
      <c r="R34" s="792"/>
      <c r="S34" s="792"/>
      <c r="T34" s="800"/>
      <c r="U34" s="800"/>
      <c r="V34" s="801"/>
      <c r="W34" s="801"/>
      <c r="X34" s="800"/>
      <c r="Y34" s="800"/>
      <c r="Z34" s="802"/>
      <c r="AA34" s="802"/>
      <c r="AB34" s="802"/>
      <c r="AC34" s="802"/>
      <c r="AD34" s="803">
        <f t="shared" si="0"/>
        <v>0</v>
      </c>
      <c r="AE34" s="803"/>
      <c r="AF34" s="804"/>
      <c r="AH34" s="140" t="str">
        <f t="shared" si="1"/>
        <v/>
      </c>
      <c r="AI34" s="41"/>
      <c r="AJ34" s="41"/>
      <c r="AK34" s="41"/>
      <c r="AL34" s="41"/>
      <c r="AM34" s="41"/>
      <c r="AN34" s="41"/>
      <c r="AO34" s="41"/>
      <c r="AP34" s="41"/>
      <c r="AQ34" s="41"/>
      <c r="AR34" s="41"/>
      <c r="AS34" s="41"/>
      <c r="AT34" s="41"/>
      <c r="AZ34" s="19" t="str">
        <f t="shared" si="2"/>
        <v/>
      </c>
      <c r="BA34" s="20">
        <f t="shared" si="3"/>
        <v>0</v>
      </c>
      <c r="BB34" s="20">
        <f t="shared" si="4"/>
        <v>0</v>
      </c>
      <c r="BC34" s="20">
        <f t="shared" si="5"/>
        <v>0</v>
      </c>
      <c r="BD34" s="20">
        <f t="shared" si="6"/>
        <v>0</v>
      </c>
      <c r="BE34" s="20">
        <f t="shared" si="7"/>
        <v>0</v>
      </c>
      <c r="BF34" s="20">
        <f t="shared" si="8"/>
        <v>0</v>
      </c>
    </row>
    <row r="35" spans="2:58" s="10" customFormat="1" ht="14.1" hidden="1" customHeight="1" x14ac:dyDescent="0.3">
      <c r="B35" s="270">
        <v>17</v>
      </c>
      <c r="C35" s="782"/>
      <c r="D35" s="783"/>
      <c r="E35" s="784"/>
      <c r="F35" s="785"/>
      <c r="G35" s="785"/>
      <c r="H35" s="785"/>
      <c r="I35" s="785"/>
      <c r="J35" s="785"/>
      <c r="K35" s="786"/>
      <c r="L35" s="787"/>
      <c r="M35" s="788"/>
      <c r="N35" s="789"/>
      <c r="O35" s="813"/>
      <c r="P35" s="813"/>
      <c r="Q35" s="792"/>
      <c r="R35" s="792"/>
      <c r="S35" s="792"/>
      <c r="T35" s="800"/>
      <c r="U35" s="800"/>
      <c r="V35" s="801"/>
      <c r="W35" s="801"/>
      <c r="X35" s="800"/>
      <c r="Y35" s="800"/>
      <c r="Z35" s="802"/>
      <c r="AA35" s="802"/>
      <c r="AB35" s="802"/>
      <c r="AC35" s="802"/>
      <c r="AD35" s="803">
        <f t="shared" si="0"/>
        <v>0</v>
      </c>
      <c r="AE35" s="803"/>
      <c r="AF35" s="804"/>
      <c r="AH35" s="140" t="str">
        <f t="shared" si="1"/>
        <v/>
      </c>
      <c r="AI35" s="41"/>
      <c r="AJ35" s="41"/>
      <c r="AK35" s="41"/>
      <c r="AL35" s="41"/>
      <c r="AM35" s="41"/>
      <c r="AN35" s="41"/>
      <c r="AO35" s="41"/>
      <c r="AP35" s="41"/>
      <c r="AQ35" s="41"/>
      <c r="AR35" s="41"/>
      <c r="AS35" s="41"/>
      <c r="AT35" s="41"/>
      <c r="AZ35" s="19" t="str">
        <f t="shared" si="2"/>
        <v/>
      </c>
      <c r="BA35" s="20">
        <f t="shared" si="3"/>
        <v>0</v>
      </c>
      <c r="BB35" s="20">
        <f t="shared" si="4"/>
        <v>0</v>
      </c>
      <c r="BC35" s="20">
        <f t="shared" si="5"/>
        <v>0</v>
      </c>
      <c r="BD35" s="20">
        <f t="shared" si="6"/>
        <v>0</v>
      </c>
      <c r="BE35" s="20">
        <f t="shared" si="7"/>
        <v>0</v>
      </c>
      <c r="BF35" s="20">
        <f t="shared" si="8"/>
        <v>0</v>
      </c>
    </row>
    <row r="36" spans="2:58" s="10" customFormat="1" ht="14.1" hidden="1" customHeight="1" x14ac:dyDescent="0.3">
      <c r="B36" s="270">
        <v>18</v>
      </c>
      <c r="C36" s="782"/>
      <c r="D36" s="783"/>
      <c r="E36" s="784"/>
      <c r="F36" s="785"/>
      <c r="G36" s="785"/>
      <c r="H36" s="785"/>
      <c r="I36" s="785"/>
      <c r="J36" s="785"/>
      <c r="K36" s="786"/>
      <c r="L36" s="787"/>
      <c r="M36" s="788"/>
      <c r="N36" s="789"/>
      <c r="O36" s="813"/>
      <c r="P36" s="813"/>
      <c r="Q36" s="792"/>
      <c r="R36" s="792"/>
      <c r="S36" s="792"/>
      <c r="T36" s="800"/>
      <c r="U36" s="800"/>
      <c r="V36" s="801"/>
      <c r="W36" s="801"/>
      <c r="X36" s="800"/>
      <c r="Y36" s="800"/>
      <c r="Z36" s="802"/>
      <c r="AA36" s="802"/>
      <c r="AB36" s="802"/>
      <c r="AC36" s="802"/>
      <c r="AD36" s="803">
        <f t="shared" si="0"/>
        <v>0</v>
      </c>
      <c r="AE36" s="803"/>
      <c r="AF36" s="804"/>
      <c r="AH36" s="140" t="str">
        <f t="shared" si="1"/>
        <v/>
      </c>
      <c r="AI36" s="41"/>
      <c r="AJ36" s="41"/>
      <c r="AK36" s="41"/>
      <c r="AL36" s="41"/>
      <c r="AM36" s="41"/>
      <c r="AN36" s="41"/>
      <c r="AO36" s="41"/>
      <c r="AP36" s="41"/>
      <c r="AQ36" s="41"/>
      <c r="AR36" s="41"/>
      <c r="AS36" s="41"/>
      <c r="AT36" s="41"/>
      <c r="AZ36" s="19" t="str">
        <f t="shared" si="2"/>
        <v/>
      </c>
      <c r="BA36" s="20">
        <f t="shared" si="3"/>
        <v>0</v>
      </c>
      <c r="BB36" s="20">
        <f t="shared" si="4"/>
        <v>0</v>
      </c>
      <c r="BC36" s="20">
        <f t="shared" si="5"/>
        <v>0</v>
      </c>
      <c r="BD36" s="20">
        <f t="shared" si="6"/>
        <v>0</v>
      </c>
      <c r="BE36" s="20">
        <f t="shared" si="7"/>
        <v>0</v>
      </c>
      <c r="BF36" s="20">
        <f t="shared" si="8"/>
        <v>0</v>
      </c>
    </row>
    <row r="37" spans="2:58" s="10" customFormat="1" ht="14.1" hidden="1" customHeight="1" x14ac:dyDescent="0.3">
      <c r="B37" s="270">
        <v>19</v>
      </c>
      <c r="C37" s="782"/>
      <c r="D37" s="783"/>
      <c r="E37" s="784"/>
      <c r="F37" s="785"/>
      <c r="G37" s="785"/>
      <c r="H37" s="785"/>
      <c r="I37" s="785"/>
      <c r="J37" s="785"/>
      <c r="K37" s="786"/>
      <c r="L37" s="787"/>
      <c r="M37" s="788"/>
      <c r="N37" s="789"/>
      <c r="O37" s="813"/>
      <c r="P37" s="813"/>
      <c r="Q37" s="792"/>
      <c r="R37" s="792"/>
      <c r="S37" s="792"/>
      <c r="T37" s="800"/>
      <c r="U37" s="800"/>
      <c r="V37" s="801"/>
      <c r="W37" s="801"/>
      <c r="X37" s="800"/>
      <c r="Y37" s="800"/>
      <c r="Z37" s="802"/>
      <c r="AA37" s="802"/>
      <c r="AB37" s="802"/>
      <c r="AC37" s="802"/>
      <c r="AD37" s="803">
        <f t="shared" si="0"/>
        <v>0</v>
      </c>
      <c r="AE37" s="803"/>
      <c r="AF37" s="804"/>
      <c r="AH37" s="140" t="str">
        <f t="shared" si="1"/>
        <v/>
      </c>
      <c r="AI37" s="41"/>
      <c r="AJ37" s="41"/>
      <c r="AK37" s="41"/>
      <c r="AL37" s="41"/>
      <c r="AM37" s="41"/>
      <c r="AN37" s="41"/>
      <c r="AO37" s="41"/>
      <c r="AP37" s="41"/>
      <c r="AQ37" s="41"/>
      <c r="AR37" s="41"/>
      <c r="AS37" s="41"/>
      <c r="AT37" s="41"/>
      <c r="AZ37" s="19" t="str">
        <f t="shared" si="2"/>
        <v/>
      </c>
      <c r="BA37" s="20">
        <f t="shared" si="3"/>
        <v>0</v>
      </c>
      <c r="BB37" s="20">
        <f t="shared" si="4"/>
        <v>0</v>
      </c>
      <c r="BC37" s="20">
        <f t="shared" si="5"/>
        <v>0</v>
      </c>
      <c r="BD37" s="20">
        <f t="shared" si="6"/>
        <v>0</v>
      </c>
      <c r="BE37" s="20">
        <f t="shared" si="7"/>
        <v>0</v>
      </c>
      <c r="BF37" s="20">
        <f t="shared" si="8"/>
        <v>0</v>
      </c>
    </row>
    <row r="38" spans="2:58" s="10" customFormat="1" ht="14.1" hidden="1" customHeight="1" x14ac:dyDescent="0.3">
      <c r="B38" s="270">
        <v>20</v>
      </c>
      <c r="C38" s="782"/>
      <c r="D38" s="783"/>
      <c r="E38" s="784"/>
      <c r="F38" s="785"/>
      <c r="G38" s="785"/>
      <c r="H38" s="785"/>
      <c r="I38" s="785"/>
      <c r="J38" s="785"/>
      <c r="K38" s="786"/>
      <c r="L38" s="787"/>
      <c r="M38" s="788"/>
      <c r="N38" s="789"/>
      <c r="O38" s="813"/>
      <c r="P38" s="813"/>
      <c r="Q38" s="814"/>
      <c r="R38" s="814"/>
      <c r="S38" s="814"/>
      <c r="T38" s="800"/>
      <c r="U38" s="800"/>
      <c r="V38" s="801"/>
      <c r="W38" s="801"/>
      <c r="X38" s="800"/>
      <c r="Y38" s="800"/>
      <c r="Z38" s="802"/>
      <c r="AA38" s="802"/>
      <c r="AB38" s="802"/>
      <c r="AC38" s="802"/>
      <c r="AD38" s="803">
        <f t="shared" si="0"/>
        <v>0</v>
      </c>
      <c r="AE38" s="803"/>
      <c r="AF38" s="804"/>
      <c r="AH38" s="140" t="str">
        <f t="shared" si="1"/>
        <v/>
      </c>
      <c r="AI38" s="41"/>
      <c r="AJ38" s="41"/>
      <c r="AK38" s="41"/>
      <c r="AL38" s="41"/>
      <c r="AM38" s="41"/>
      <c r="AN38" s="41"/>
      <c r="AO38" s="41"/>
      <c r="AP38" s="41"/>
      <c r="AQ38" s="41"/>
      <c r="AR38" s="41"/>
      <c r="AS38" s="41"/>
      <c r="AT38" s="41"/>
      <c r="AZ38" s="19" t="str">
        <f t="shared" si="2"/>
        <v/>
      </c>
      <c r="BA38" s="20">
        <f t="shared" si="3"/>
        <v>0</v>
      </c>
      <c r="BB38" s="20">
        <f t="shared" si="4"/>
        <v>0</v>
      </c>
      <c r="BC38" s="20">
        <f t="shared" si="5"/>
        <v>0</v>
      </c>
      <c r="BD38" s="20">
        <f t="shared" si="6"/>
        <v>0</v>
      </c>
      <c r="BE38" s="20">
        <f t="shared" si="7"/>
        <v>0</v>
      </c>
      <c r="BF38" s="20">
        <f t="shared" si="8"/>
        <v>0</v>
      </c>
    </row>
    <row r="39" spans="2:58" s="10" customFormat="1" ht="14.1" hidden="1" customHeight="1" x14ac:dyDescent="0.3">
      <c r="B39" s="270">
        <v>21</v>
      </c>
      <c r="C39" s="782"/>
      <c r="D39" s="783"/>
      <c r="E39" s="784"/>
      <c r="F39" s="785"/>
      <c r="G39" s="785"/>
      <c r="H39" s="785"/>
      <c r="I39" s="785"/>
      <c r="J39" s="785"/>
      <c r="K39" s="786"/>
      <c r="L39" s="787"/>
      <c r="M39" s="788"/>
      <c r="N39" s="789"/>
      <c r="O39" s="790"/>
      <c r="P39" s="791"/>
      <c r="Q39" s="814"/>
      <c r="R39" s="814"/>
      <c r="S39" s="814"/>
      <c r="T39" s="800"/>
      <c r="U39" s="800"/>
      <c r="V39" s="801"/>
      <c r="W39" s="801"/>
      <c r="X39" s="800"/>
      <c r="Y39" s="800"/>
      <c r="Z39" s="802"/>
      <c r="AA39" s="802"/>
      <c r="AB39" s="802"/>
      <c r="AC39" s="802"/>
      <c r="AD39" s="803">
        <f t="shared" si="0"/>
        <v>0</v>
      </c>
      <c r="AE39" s="803"/>
      <c r="AF39" s="804"/>
      <c r="AH39" s="140" t="str">
        <f t="shared" si="1"/>
        <v/>
      </c>
      <c r="AI39" s="41"/>
      <c r="AJ39" s="41"/>
      <c r="AK39" s="41"/>
      <c r="AL39" s="41"/>
      <c r="AM39" s="41"/>
      <c r="AN39" s="41"/>
      <c r="AO39" s="41"/>
      <c r="AP39" s="41"/>
      <c r="AQ39" s="41"/>
      <c r="AR39" s="41"/>
      <c r="AS39" s="41"/>
      <c r="AT39" s="41"/>
      <c r="AZ39" s="19" t="str">
        <f t="shared" si="2"/>
        <v/>
      </c>
      <c r="BA39" s="20">
        <f t="shared" si="3"/>
        <v>0</v>
      </c>
      <c r="BB39" s="20">
        <f t="shared" si="4"/>
        <v>0</v>
      </c>
      <c r="BC39" s="20">
        <f t="shared" si="5"/>
        <v>0</v>
      </c>
      <c r="BD39" s="20">
        <f t="shared" si="6"/>
        <v>0</v>
      </c>
      <c r="BE39" s="20">
        <f t="shared" si="7"/>
        <v>0</v>
      </c>
      <c r="BF39" s="20">
        <f t="shared" si="8"/>
        <v>0</v>
      </c>
    </row>
    <row r="40" spans="2:58" s="10" customFormat="1" ht="14.1" hidden="1" customHeight="1" x14ac:dyDescent="0.3">
      <c r="B40" s="270">
        <v>22</v>
      </c>
      <c r="C40" s="782"/>
      <c r="D40" s="783"/>
      <c r="E40" s="784"/>
      <c r="F40" s="785"/>
      <c r="G40" s="785"/>
      <c r="H40" s="785"/>
      <c r="I40" s="785"/>
      <c r="J40" s="785"/>
      <c r="K40" s="786"/>
      <c r="L40" s="787"/>
      <c r="M40" s="788"/>
      <c r="N40" s="789"/>
      <c r="O40" s="790"/>
      <c r="P40" s="791"/>
      <c r="Q40" s="814"/>
      <c r="R40" s="814"/>
      <c r="S40" s="814"/>
      <c r="T40" s="800"/>
      <c r="U40" s="800"/>
      <c r="V40" s="801"/>
      <c r="W40" s="801"/>
      <c r="X40" s="800"/>
      <c r="Y40" s="800"/>
      <c r="Z40" s="802"/>
      <c r="AA40" s="802"/>
      <c r="AB40" s="802"/>
      <c r="AC40" s="802"/>
      <c r="AD40" s="803">
        <f t="shared" si="0"/>
        <v>0</v>
      </c>
      <c r="AE40" s="803"/>
      <c r="AF40" s="804"/>
      <c r="AH40" s="140" t="str">
        <f t="shared" si="1"/>
        <v/>
      </c>
      <c r="AI40" s="41"/>
      <c r="AJ40" s="41"/>
      <c r="AK40" s="41"/>
      <c r="AL40" s="41"/>
      <c r="AM40" s="41"/>
      <c r="AN40" s="41"/>
      <c r="AO40" s="41"/>
      <c r="AP40" s="41"/>
      <c r="AQ40" s="41"/>
      <c r="AR40" s="41"/>
      <c r="AS40" s="41"/>
      <c r="AT40" s="41"/>
      <c r="AZ40" s="19" t="str">
        <f t="shared" si="2"/>
        <v/>
      </c>
      <c r="BA40" s="20">
        <f t="shared" si="3"/>
        <v>0</v>
      </c>
      <c r="BB40" s="20">
        <f t="shared" si="4"/>
        <v>0</v>
      </c>
      <c r="BC40" s="20">
        <f t="shared" si="5"/>
        <v>0</v>
      </c>
      <c r="BD40" s="20">
        <f t="shared" si="6"/>
        <v>0</v>
      </c>
      <c r="BE40" s="20">
        <f t="shared" si="7"/>
        <v>0</v>
      </c>
      <c r="BF40" s="20">
        <f t="shared" si="8"/>
        <v>0</v>
      </c>
    </row>
    <row r="41" spans="2:58" s="10" customFormat="1" ht="14.1" hidden="1" customHeight="1" x14ac:dyDescent="0.3">
      <c r="B41" s="270">
        <v>23</v>
      </c>
      <c r="C41" s="782"/>
      <c r="D41" s="783"/>
      <c r="E41" s="784"/>
      <c r="F41" s="785"/>
      <c r="G41" s="785"/>
      <c r="H41" s="785"/>
      <c r="I41" s="785"/>
      <c r="J41" s="785"/>
      <c r="K41" s="786"/>
      <c r="L41" s="787"/>
      <c r="M41" s="788"/>
      <c r="N41" s="789"/>
      <c r="O41" s="790"/>
      <c r="P41" s="791"/>
      <c r="Q41" s="814"/>
      <c r="R41" s="814"/>
      <c r="S41" s="814"/>
      <c r="T41" s="800"/>
      <c r="U41" s="800"/>
      <c r="V41" s="801"/>
      <c r="W41" s="801"/>
      <c r="X41" s="800"/>
      <c r="Y41" s="800"/>
      <c r="Z41" s="802"/>
      <c r="AA41" s="802"/>
      <c r="AB41" s="802"/>
      <c r="AC41" s="802"/>
      <c r="AD41" s="803">
        <f t="shared" si="0"/>
        <v>0</v>
      </c>
      <c r="AE41" s="803"/>
      <c r="AF41" s="804"/>
      <c r="AH41" s="140" t="str">
        <f t="shared" si="1"/>
        <v/>
      </c>
      <c r="AI41" s="41"/>
      <c r="AJ41" s="41"/>
      <c r="AK41" s="41"/>
      <c r="AL41" s="41"/>
      <c r="AM41" s="41"/>
      <c r="AN41" s="41"/>
      <c r="AO41" s="41"/>
      <c r="AP41" s="41"/>
      <c r="AQ41" s="41"/>
      <c r="AR41" s="41"/>
      <c r="AS41" s="41"/>
      <c r="AT41" s="41"/>
      <c r="AZ41" s="19" t="str">
        <f t="shared" si="2"/>
        <v/>
      </c>
      <c r="BA41" s="20">
        <f t="shared" si="3"/>
        <v>0</v>
      </c>
      <c r="BB41" s="20">
        <f t="shared" si="4"/>
        <v>0</v>
      </c>
      <c r="BC41" s="20">
        <f t="shared" si="5"/>
        <v>0</v>
      </c>
      <c r="BD41" s="20">
        <f t="shared" si="6"/>
        <v>0</v>
      </c>
      <c r="BE41" s="20">
        <f t="shared" si="7"/>
        <v>0</v>
      </c>
      <c r="BF41" s="20">
        <f t="shared" si="8"/>
        <v>0</v>
      </c>
    </row>
    <row r="42" spans="2:58" s="10" customFormat="1" ht="14.1" hidden="1" customHeight="1" x14ac:dyDescent="0.3">
      <c r="B42" s="270">
        <v>24</v>
      </c>
      <c r="C42" s="782"/>
      <c r="D42" s="783"/>
      <c r="E42" s="784"/>
      <c r="F42" s="785"/>
      <c r="G42" s="785"/>
      <c r="H42" s="785"/>
      <c r="I42" s="785"/>
      <c r="J42" s="785"/>
      <c r="K42" s="786"/>
      <c r="L42" s="787"/>
      <c r="M42" s="788"/>
      <c r="N42" s="789"/>
      <c r="O42" s="790"/>
      <c r="P42" s="791"/>
      <c r="Q42" s="814"/>
      <c r="R42" s="814"/>
      <c r="S42" s="814"/>
      <c r="T42" s="800"/>
      <c r="U42" s="800"/>
      <c r="V42" s="801"/>
      <c r="W42" s="801"/>
      <c r="X42" s="800"/>
      <c r="Y42" s="800"/>
      <c r="Z42" s="802"/>
      <c r="AA42" s="802"/>
      <c r="AB42" s="802"/>
      <c r="AC42" s="802"/>
      <c r="AD42" s="803">
        <f t="shared" si="0"/>
        <v>0</v>
      </c>
      <c r="AE42" s="803"/>
      <c r="AF42" s="804"/>
      <c r="AH42" s="140" t="str">
        <f t="shared" si="1"/>
        <v/>
      </c>
      <c r="AI42" s="41"/>
      <c r="AJ42" s="41"/>
      <c r="AK42" s="41"/>
      <c r="AL42" s="41"/>
      <c r="AM42" s="41"/>
      <c r="AN42" s="41"/>
      <c r="AO42" s="41"/>
      <c r="AP42" s="41"/>
      <c r="AQ42" s="41"/>
      <c r="AR42" s="41"/>
      <c r="AS42" s="41"/>
      <c r="AT42" s="41"/>
      <c r="AZ42" s="19" t="str">
        <f t="shared" si="2"/>
        <v/>
      </c>
      <c r="BA42" s="20">
        <f t="shared" si="3"/>
        <v>0</v>
      </c>
      <c r="BB42" s="20">
        <f t="shared" si="4"/>
        <v>0</v>
      </c>
      <c r="BC42" s="20">
        <f t="shared" si="5"/>
        <v>0</v>
      </c>
      <c r="BD42" s="20">
        <f t="shared" si="6"/>
        <v>0</v>
      </c>
      <c r="BE42" s="20">
        <f t="shared" si="7"/>
        <v>0</v>
      </c>
      <c r="BF42" s="20">
        <f t="shared" si="8"/>
        <v>0</v>
      </c>
    </row>
    <row r="43" spans="2:58" s="10" customFormat="1" ht="14.1" hidden="1" customHeight="1" x14ac:dyDescent="0.3">
      <c r="B43" s="270">
        <v>25</v>
      </c>
      <c r="C43" s="782"/>
      <c r="D43" s="783"/>
      <c r="E43" s="784"/>
      <c r="F43" s="785"/>
      <c r="G43" s="785"/>
      <c r="H43" s="785"/>
      <c r="I43" s="785"/>
      <c r="J43" s="785"/>
      <c r="K43" s="786"/>
      <c r="L43" s="787"/>
      <c r="M43" s="788"/>
      <c r="N43" s="789"/>
      <c r="O43" s="790"/>
      <c r="P43" s="791"/>
      <c r="Q43" s="814"/>
      <c r="R43" s="814"/>
      <c r="S43" s="814"/>
      <c r="T43" s="800"/>
      <c r="U43" s="800"/>
      <c r="V43" s="801"/>
      <c r="W43" s="801"/>
      <c r="X43" s="800"/>
      <c r="Y43" s="800"/>
      <c r="Z43" s="802"/>
      <c r="AA43" s="802"/>
      <c r="AB43" s="802"/>
      <c r="AC43" s="802"/>
      <c r="AD43" s="803">
        <f t="shared" si="0"/>
        <v>0</v>
      </c>
      <c r="AE43" s="803"/>
      <c r="AF43" s="804"/>
      <c r="AH43" s="140" t="str">
        <f t="shared" si="1"/>
        <v/>
      </c>
      <c r="AI43" s="41"/>
      <c r="AJ43" s="41"/>
      <c r="AK43" s="41"/>
      <c r="AL43" s="41"/>
      <c r="AM43" s="41"/>
      <c r="AN43" s="41"/>
      <c r="AO43" s="41"/>
      <c r="AP43" s="41"/>
      <c r="AQ43" s="41"/>
      <c r="AR43" s="41"/>
      <c r="AS43" s="41"/>
      <c r="AT43" s="41"/>
      <c r="AZ43" s="19" t="str">
        <f t="shared" si="2"/>
        <v/>
      </c>
      <c r="BA43" s="20">
        <f t="shared" si="3"/>
        <v>0</v>
      </c>
      <c r="BB43" s="20">
        <f t="shared" si="4"/>
        <v>0</v>
      </c>
      <c r="BC43" s="20">
        <f t="shared" si="5"/>
        <v>0</v>
      </c>
      <c r="BD43" s="20">
        <f t="shared" si="6"/>
        <v>0</v>
      </c>
      <c r="BE43" s="20">
        <f t="shared" si="7"/>
        <v>0</v>
      </c>
      <c r="BF43" s="20">
        <f t="shared" si="8"/>
        <v>0</v>
      </c>
    </row>
    <row r="44" spans="2:58" s="10" customFormat="1" ht="14.1" hidden="1" customHeight="1" x14ac:dyDescent="0.3">
      <c r="B44" s="270">
        <v>26</v>
      </c>
      <c r="C44" s="782"/>
      <c r="D44" s="783"/>
      <c r="E44" s="784"/>
      <c r="F44" s="785"/>
      <c r="G44" s="785"/>
      <c r="H44" s="785"/>
      <c r="I44" s="785"/>
      <c r="J44" s="785"/>
      <c r="K44" s="786"/>
      <c r="L44" s="787"/>
      <c r="M44" s="788"/>
      <c r="N44" s="789"/>
      <c r="O44" s="790"/>
      <c r="P44" s="791"/>
      <c r="Q44" s="814"/>
      <c r="R44" s="814"/>
      <c r="S44" s="814"/>
      <c r="T44" s="800"/>
      <c r="U44" s="800"/>
      <c r="V44" s="801"/>
      <c r="W44" s="801"/>
      <c r="X44" s="800"/>
      <c r="Y44" s="800"/>
      <c r="Z44" s="802"/>
      <c r="AA44" s="802"/>
      <c r="AB44" s="802"/>
      <c r="AC44" s="802"/>
      <c r="AD44" s="803">
        <f t="shared" si="0"/>
        <v>0</v>
      </c>
      <c r="AE44" s="803"/>
      <c r="AF44" s="804"/>
      <c r="AH44" s="140" t="str">
        <f t="shared" si="1"/>
        <v/>
      </c>
      <c r="AI44" s="41"/>
      <c r="AJ44" s="41"/>
      <c r="AK44" s="41"/>
      <c r="AL44" s="41"/>
      <c r="AM44" s="41"/>
      <c r="AN44" s="41"/>
      <c r="AO44" s="41"/>
      <c r="AP44" s="41"/>
      <c r="AQ44" s="41"/>
      <c r="AR44" s="41"/>
      <c r="AS44" s="41"/>
      <c r="AT44" s="41"/>
      <c r="AZ44" s="19" t="str">
        <f t="shared" si="2"/>
        <v/>
      </c>
      <c r="BA44" s="20">
        <f t="shared" si="3"/>
        <v>0</v>
      </c>
      <c r="BB44" s="20">
        <f t="shared" si="4"/>
        <v>0</v>
      </c>
      <c r="BC44" s="20">
        <f t="shared" si="5"/>
        <v>0</v>
      </c>
      <c r="BD44" s="20">
        <f t="shared" si="6"/>
        <v>0</v>
      </c>
      <c r="BE44" s="20">
        <f t="shared" si="7"/>
        <v>0</v>
      </c>
      <c r="BF44" s="20">
        <f t="shared" si="8"/>
        <v>0</v>
      </c>
    </row>
    <row r="45" spans="2:58" s="10" customFormat="1" ht="14.1" hidden="1" customHeight="1" x14ac:dyDescent="0.3">
      <c r="B45" s="270">
        <v>27</v>
      </c>
      <c r="C45" s="782"/>
      <c r="D45" s="783"/>
      <c r="E45" s="784"/>
      <c r="F45" s="785"/>
      <c r="G45" s="785"/>
      <c r="H45" s="785"/>
      <c r="I45" s="785"/>
      <c r="J45" s="785"/>
      <c r="K45" s="786"/>
      <c r="L45" s="787"/>
      <c r="M45" s="788"/>
      <c r="N45" s="789"/>
      <c r="O45" s="790"/>
      <c r="P45" s="791"/>
      <c r="Q45" s="814"/>
      <c r="R45" s="814"/>
      <c r="S45" s="814"/>
      <c r="T45" s="800"/>
      <c r="U45" s="800"/>
      <c r="V45" s="801"/>
      <c r="W45" s="801"/>
      <c r="X45" s="800"/>
      <c r="Y45" s="800"/>
      <c r="Z45" s="802"/>
      <c r="AA45" s="802"/>
      <c r="AB45" s="802"/>
      <c r="AC45" s="802"/>
      <c r="AD45" s="803">
        <f t="shared" si="0"/>
        <v>0</v>
      </c>
      <c r="AE45" s="803"/>
      <c r="AF45" s="804"/>
      <c r="AH45" s="140" t="str">
        <f t="shared" si="1"/>
        <v/>
      </c>
      <c r="AI45" s="41"/>
      <c r="AJ45" s="41"/>
      <c r="AK45" s="41"/>
      <c r="AL45" s="41"/>
      <c r="AM45" s="41"/>
      <c r="AN45" s="41"/>
      <c r="AO45" s="41"/>
      <c r="AP45" s="41"/>
      <c r="AQ45" s="41"/>
      <c r="AR45" s="41"/>
      <c r="AS45" s="41"/>
      <c r="AT45" s="41"/>
      <c r="AZ45" s="19" t="str">
        <f t="shared" si="2"/>
        <v/>
      </c>
      <c r="BA45" s="20">
        <f t="shared" si="3"/>
        <v>0</v>
      </c>
      <c r="BB45" s="20">
        <f t="shared" si="4"/>
        <v>0</v>
      </c>
      <c r="BC45" s="20">
        <f t="shared" si="5"/>
        <v>0</v>
      </c>
      <c r="BD45" s="20">
        <f t="shared" si="6"/>
        <v>0</v>
      </c>
      <c r="BE45" s="20">
        <f t="shared" si="7"/>
        <v>0</v>
      </c>
      <c r="BF45" s="20">
        <f t="shared" si="8"/>
        <v>0</v>
      </c>
    </row>
    <row r="46" spans="2:58" s="10" customFormat="1" ht="14.1" hidden="1" customHeight="1" x14ac:dyDescent="0.3">
      <c r="B46" s="270">
        <v>28</v>
      </c>
      <c r="C46" s="782"/>
      <c r="D46" s="783"/>
      <c r="E46" s="784"/>
      <c r="F46" s="785"/>
      <c r="G46" s="785"/>
      <c r="H46" s="785"/>
      <c r="I46" s="785"/>
      <c r="J46" s="785"/>
      <c r="K46" s="786"/>
      <c r="L46" s="787"/>
      <c r="M46" s="788"/>
      <c r="N46" s="789"/>
      <c r="O46" s="790"/>
      <c r="P46" s="791"/>
      <c r="Q46" s="814"/>
      <c r="R46" s="814"/>
      <c r="S46" s="814"/>
      <c r="T46" s="800"/>
      <c r="U46" s="800"/>
      <c r="V46" s="801"/>
      <c r="W46" s="801"/>
      <c r="X46" s="800"/>
      <c r="Y46" s="800"/>
      <c r="Z46" s="802"/>
      <c r="AA46" s="802"/>
      <c r="AB46" s="802"/>
      <c r="AC46" s="802"/>
      <c r="AD46" s="803">
        <f t="shared" si="0"/>
        <v>0</v>
      </c>
      <c r="AE46" s="803"/>
      <c r="AF46" s="804"/>
      <c r="AH46" s="140" t="str">
        <f t="shared" si="1"/>
        <v/>
      </c>
      <c r="AI46" s="41"/>
      <c r="AJ46" s="41"/>
      <c r="AK46" s="41"/>
      <c r="AL46" s="41"/>
      <c r="AM46" s="41"/>
      <c r="AN46" s="41"/>
      <c r="AO46" s="41"/>
      <c r="AP46" s="41"/>
      <c r="AQ46" s="41"/>
      <c r="AR46" s="41"/>
      <c r="AS46" s="41"/>
      <c r="AT46" s="41"/>
      <c r="AZ46" s="19" t="str">
        <f t="shared" si="2"/>
        <v/>
      </c>
      <c r="BA46" s="20">
        <f t="shared" si="3"/>
        <v>0</v>
      </c>
      <c r="BB46" s="20">
        <f t="shared" si="4"/>
        <v>0</v>
      </c>
      <c r="BC46" s="20">
        <f t="shared" si="5"/>
        <v>0</v>
      </c>
      <c r="BD46" s="20">
        <f t="shared" si="6"/>
        <v>0</v>
      </c>
      <c r="BE46" s="20">
        <f t="shared" si="7"/>
        <v>0</v>
      </c>
      <c r="BF46" s="20">
        <f t="shared" si="8"/>
        <v>0</v>
      </c>
    </row>
    <row r="47" spans="2:58" s="10" customFormat="1" ht="14.1" hidden="1" customHeight="1" x14ac:dyDescent="0.3">
      <c r="B47" s="270">
        <v>29</v>
      </c>
      <c r="C47" s="782"/>
      <c r="D47" s="783"/>
      <c r="E47" s="784"/>
      <c r="F47" s="785"/>
      <c r="G47" s="785"/>
      <c r="H47" s="785"/>
      <c r="I47" s="785"/>
      <c r="J47" s="785"/>
      <c r="K47" s="786"/>
      <c r="L47" s="787"/>
      <c r="M47" s="788"/>
      <c r="N47" s="789"/>
      <c r="O47" s="790"/>
      <c r="P47" s="791"/>
      <c r="Q47" s="814"/>
      <c r="R47" s="814"/>
      <c r="S47" s="814"/>
      <c r="T47" s="800"/>
      <c r="U47" s="800"/>
      <c r="V47" s="801"/>
      <c r="W47" s="801"/>
      <c r="X47" s="800"/>
      <c r="Y47" s="800"/>
      <c r="Z47" s="802"/>
      <c r="AA47" s="802"/>
      <c r="AB47" s="802"/>
      <c r="AC47" s="802"/>
      <c r="AD47" s="803">
        <f t="shared" si="0"/>
        <v>0</v>
      </c>
      <c r="AE47" s="803"/>
      <c r="AF47" s="804"/>
      <c r="AH47" s="140" t="str">
        <f t="shared" si="1"/>
        <v/>
      </c>
      <c r="AI47" s="41"/>
      <c r="AJ47" s="41"/>
      <c r="AK47" s="41"/>
      <c r="AL47" s="41"/>
      <c r="AM47" s="41"/>
      <c r="AN47" s="41"/>
      <c r="AO47" s="41"/>
      <c r="AP47" s="41"/>
      <c r="AQ47" s="41"/>
      <c r="AR47" s="41"/>
      <c r="AS47" s="41"/>
      <c r="AT47" s="41"/>
      <c r="AZ47" s="19" t="str">
        <f t="shared" si="2"/>
        <v/>
      </c>
      <c r="BA47" s="20">
        <f t="shared" si="3"/>
        <v>0</v>
      </c>
      <c r="BB47" s="20">
        <f t="shared" si="4"/>
        <v>0</v>
      </c>
      <c r="BC47" s="20">
        <f t="shared" si="5"/>
        <v>0</v>
      </c>
      <c r="BD47" s="20">
        <f t="shared" si="6"/>
        <v>0</v>
      </c>
      <c r="BE47" s="20">
        <f t="shared" si="7"/>
        <v>0</v>
      </c>
      <c r="BF47" s="20">
        <f t="shared" si="8"/>
        <v>0</v>
      </c>
    </row>
    <row r="48" spans="2:58" s="10" customFormat="1" ht="14.1" hidden="1" customHeight="1" x14ac:dyDescent="0.3">
      <c r="B48" s="270">
        <v>30</v>
      </c>
      <c r="C48" s="782"/>
      <c r="D48" s="783"/>
      <c r="E48" s="784"/>
      <c r="F48" s="785"/>
      <c r="G48" s="785"/>
      <c r="H48" s="785"/>
      <c r="I48" s="785"/>
      <c r="J48" s="785"/>
      <c r="K48" s="786"/>
      <c r="L48" s="787"/>
      <c r="M48" s="788"/>
      <c r="N48" s="789"/>
      <c r="O48" s="790"/>
      <c r="P48" s="791"/>
      <c r="Q48" s="814"/>
      <c r="R48" s="814"/>
      <c r="S48" s="814"/>
      <c r="T48" s="800"/>
      <c r="U48" s="800"/>
      <c r="V48" s="801"/>
      <c r="W48" s="801"/>
      <c r="X48" s="800"/>
      <c r="Y48" s="800"/>
      <c r="Z48" s="802"/>
      <c r="AA48" s="802"/>
      <c r="AB48" s="802"/>
      <c r="AC48" s="802"/>
      <c r="AD48" s="803">
        <f t="shared" si="0"/>
        <v>0</v>
      </c>
      <c r="AE48" s="803"/>
      <c r="AF48" s="804"/>
      <c r="AH48" s="140" t="str">
        <f t="shared" si="1"/>
        <v/>
      </c>
      <c r="AI48" s="41"/>
      <c r="AJ48" s="41"/>
      <c r="AK48" s="41"/>
      <c r="AL48" s="41"/>
      <c r="AM48" s="41"/>
      <c r="AN48" s="41"/>
      <c r="AO48" s="41"/>
      <c r="AP48" s="41"/>
      <c r="AQ48" s="41"/>
      <c r="AR48" s="41"/>
      <c r="AS48" s="41"/>
      <c r="AT48" s="41"/>
      <c r="AZ48" s="19" t="str">
        <f t="shared" si="2"/>
        <v/>
      </c>
      <c r="BA48" s="20">
        <f t="shared" si="3"/>
        <v>0</v>
      </c>
      <c r="BB48" s="20">
        <f t="shared" si="4"/>
        <v>0</v>
      </c>
      <c r="BC48" s="20">
        <f t="shared" si="5"/>
        <v>0</v>
      </c>
      <c r="BD48" s="20">
        <f t="shared" si="6"/>
        <v>0</v>
      </c>
      <c r="BE48" s="20">
        <f t="shared" si="7"/>
        <v>0</v>
      </c>
      <c r="BF48" s="20">
        <f t="shared" si="8"/>
        <v>0</v>
      </c>
    </row>
    <row r="49" spans="2:58" s="10" customFormat="1" ht="14.1" hidden="1" customHeight="1" x14ac:dyDescent="0.3">
      <c r="B49" s="270">
        <v>31</v>
      </c>
      <c r="C49" s="782"/>
      <c r="D49" s="783"/>
      <c r="E49" s="784"/>
      <c r="F49" s="785"/>
      <c r="G49" s="785"/>
      <c r="H49" s="785"/>
      <c r="I49" s="785"/>
      <c r="J49" s="785"/>
      <c r="K49" s="786"/>
      <c r="L49" s="787"/>
      <c r="M49" s="788"/>
      <c r="N49" s="789"/>
      <c r="O49" s="790"/>
      <c r="P49" s="791"/>
      <c r="Q49" s="814"/>
      <c r="R49" s="814"/>
      <c r="S49" s="814"/>
      <c r="T49" s="800"/>
      <c r="U49" s="800"/>
      <c r="V49" s="801"/>
      <c r="W49" s="801"/>
      <c r="X49" s="800"/>
      <c r="Y49" s="800"/>
      <c r="Z49" s="802"/>
      <c r="AA49" s="802"/>
      <c r="AB49" s="802"/>
      <c r="AC49" s="802"/>
      <c r="AD49" s="803">
        <f t="shared" si="0"/>
        <v>0</v>
      </c>
      <c r="AE49" s="803"/>
      <c r="AF49" s="804"/>
      <c r="AH49" s="140" t="str">
        <f t="shared" si="1"/>
        <v/>
      </c>
      <c r="AI49" s="41"/>
      <c r="AJ49" s="41"/>
      <c r="AK49" s="41"/>
      <c r="AL49" s="41"/>
      <c r="AM49" s="41"/>
      <c r="AN49" s="41"/>
      <c r="AO49" s="41"/>
      <c r="AP49" s="41"/>
      <c r="AQ49" s="41"/>
      <c r="AR49" s="41"/>
      <c r="AS49" s="41"/>
      <c r="AT49" s="41"/>
      <c r="AZ49" s="19" t="str">
        <f t="shared" si="2"/>
        <v/>
      </c>
      <c r="BA49" s="20">
        <f t="shared" si="3"/>
        <v>0</v>
      </c>
      <c r="BB49" s="20">
        <f t="shared" si="4"/>
        <v>0</v>
      </c>
      <c r="BC49" s="20">
        <f t="shared" si="5"/>
        <v>0</v>
      </c>
      <c r="BD49" s="20">
        <f t="shared" si="6"/>
        <v>0</v>
      </c>
      <c r="BE49" s="20">
        <f t="shared" si="7"/>
        <v>0</v>
      </c>
      <c r="BF49" s="20">
        <f t="shared" si="8"/>
        <v>0</v>
      </c>
    </row>
    <row r="50" spans="2:58" s="10" customFormat="1" ht="14.1" hidden="1" customHeight="1" x14ac:dyDescent="0.3">
      <c r="B50" s="270">
        <v>32</v>
      </c>
      <c r="C50" s="782"/>
      <c r="D50" s="783"/>
      <c r="E50" s="784"/>
      <c r="F50" s="785"/>
      <c r="G50" s="785"/>
      <c r="H50" s="785"/>
      <c r="I50" s="785"/>
      <c r="J50" s="785"/>
      <c r="K50" s="786"/>
      <c r="L50" s="787"/>
      <c r="M50" s="788"/>
      <c r="N50" s="789"/>
      <c r="O50" s="790"/>
      <c r="P50" s="791"/>
      <c r="Q50" s="814"/>
      <c r="R50" s="814"/>
      <c r="S50" s="814"/>
      <c r="T50" s="800"/>
      <c r="U50" s="800"/>
      <c r="V50" s="801"/>
      <c r="W50" s="801"/>
      <c r="X50" s="800"/>
      <c r="Y50" s="800"/>
      <c r="Z50" s="802"/>
      <c r="AA50" s="802"/>
      <c r="AB50" s="802"/>
      <c r="AC50" s="802"/>
      <c r="AD50" s="803">
        <f t="shared" si="0"/>
        <v>0</v>
      </c>
      <c r="AE50" s="803"/>
      <c r="AF50" s="804"/>
      <c r="AH50" s="140" t="str">
        <f t="shared" si="1"/>
        <v/>
      </c>
      <c r="AI50" s="41"/>
      <c r="AJ50" s="41"/>
      <c r="AK50" s="41"/>
      <c r="AL50" s="41"/>
      <c r="AM50" s="41"/>
      <c r="AN50" s="41"/>
      <c r="AO50" s="41"/>
      <c r="AP50" s="41"/>
      <c r="AQ50" s="41"/>
      <c r="AR50" s="41"/>
      <c r="AS50" s="41"/>
      <c r="AT50" s="41"/>
      <c r="AZ50" s="19" t="str">
        <f t="shared" si="2"/>
        <v/>
      </c>
      <c r="BA50" s="20">
        <f t="shared" si="3"/>
        <v>0</v>
      </c>
      <c r="BB50" s="20">
        <f t="shared" si="4"/>
        <v>0</v>
      </c>
      <c r="BC50" s="20">
        <f t="shared" si="5"/>
        <v>0</v>
      </c>
      <c r="BD50" s="20">
        <f t="shared" si="6"/>
        <v>0</v>
      </c>
      <c r="BE50" s="20">
        <f t="shared" si="7"/>
        <v>0</v>
      </c>
      <c r="BF50" s="20">
        <f t="shared" si="8"/>
        <v>0</v>
      </c>
    </row>
    <row r="51" spans="2:58" s="10" customFormat="1" ht="14.1" hidden="1" customHeight="1" x14ac:dyDescent="0.3">
      <c r="B51" s="270">
        <v>33</v>
      </c>
      <c r="C51" s="782"/>
      <c r="D51" s="783"/>
      <c r="E51" s="784"/>
      <c r="F51" s="785"/>
      <c r="G51" s="785"/>
      <c r="H51" s="785"/>
      <c r="I51" s="785"/>
      <c r="J51" s="785"/>
      <c r="K51" s="786"/>
      <c r="L51" s="787"/>
      <c r="M51" s="788"/>
      <c r="N51" s="789"/>
      <c r="O51" s="790"/>
      <c r="P51" s="791"/>
      <c r="Q51" s="814"/>
      <c r="R51" s="814"/>
      <c r="S51" s="814"/>
      <c r="T51" s="800"/>
      <c r="U51" s="800"/>
      <c r="V51" s="801"/>
      <c r="W51" s="801"/>
      <c r="X51" s="800"/>
      <c r="Y51" s="800"/>
      <c r="Z51" s="802"/>
      <c r="AA51" s="802"/>
      <c r="AB51" s="802"/>
      <c r="AC51" s="802"/>
      <c r="AD51" s="803">
        <f t="shared" si="0"/>
        <v>0</v>
      </c>
      <c r="AE51" s="803"/>
      <c r="AF51" s="804"/>
      <c r="AH51" s="140" t="str">
        <f t="shared" si="1"/>
        <v/>
      </c>
      <c r="AI51" s="41"/>
      <c r="AJ51" s="41"/>
      <c r="AK51" s="41"/>
      <c r="AL51" s="41"/>
      <c r="AM51" s="41"/>
      <c r="AN51" s="41"/>
      <c r="AO51" s="41"/>
      <c r="AP51" s="41"/>
      <c r="AQ51" s="41"/>
      <c r="AR51" s="41"/>
      <c r="AS51" s="41"/>
      <c r="AT51" s="41"/>
      <c r="AZ51" s="19" t="str">
        <f t="shared" si="2"/>
        <v/>
      </c>
      <c r="BA51" s="20">
        <f t="shared" si="3"/>
        <v>0</v>
      </c>
      <c r="BB51" s="20">
        <f t="shared" si="4"/>
        <v>0</v>
      </c>
      <c r="BC51" s="20">
        <f t="shared" si="5"/>
        <v>0</v>
      </c>
      <c r="BD51" s="20">
        <f t="shared" si="6"/>
        <v>0</v>
      </c>
      <c r="BE51" s="20">
        <f t="shared" si="7"/>
        <v>0</v>
      </c>
      <c r="BF51" s="20">
        <f t="shared" si="8"/>
        <v>0</v>
      </c>
    </row>
    <row r="52" spans="2:58" s="10" customFormat="1" ht="14.1" hidden="1" customHeight="1" x14ac:dyDescent="0.3">
      <c r="B52" s="270">
        <v>34</v>
      </c>
      <c r="C52" s="782"/>
      <c r="D52" s="783"/>
      <c r="E52" s="784"/>
      <c r="F52" s="785"/>
      <c r="G52" s="785"/>
      <c r="H52" s="785"/>
      <c r="I52" s="785"/>
      <c r="J52" s="785"/>
      <c r="K52" s="786"/>
      <c r="L52" s="787"/>
      <c r="M52" s="788"/>
      <c r="N52" s="789"/>
      <c r="O52" s="790"/>
      <c r="P52" s="791"/>
      <c r="Q52" s="814"/>
      <c r="R52" s="814"/>
      <c r="S52" s="814"/>
      <c r="T52" s="800"/>
      <c r="U52" s="800"/>
      <c r="V52" s="801"/>
      <c r="W52" s="801"/>
      <c r="X52" s="800"/>
      <c r="Y52" s="800"/>
      <c r="Z52" s="802"/>
      <c r="AA52" s="802"/>
      <c r="AB52" s="802"/>
      <c r="AC52" s="802"/>
      <c r="AD52" s="803">
        <f t="shared" si="0"/>
        <v>0</v>
      </c>
      <c r="AE52" s="803"/>
      <c r="AF52" s="804"/>
      <c r="AH52" s="140" t="str">
        <f t="shared" si="1"/>
        <v/>
      </c>
      <c r="AI52" s="41"/>
      <c r="AJ52" s="41"/>
      <c r="AK52" s="41"/>
      <c r="AL52" s="41"/>
      <c r="AM52" s="41"/>
      <c r="AN52" s="41"/>
      <c r="AO52" s="41"/>
      <c r="AP52" s="41"/>
      <c r="AQ52" s="41"/>
      <c r="AR52" s="41"/>
      <c r="AS52" s="41"/>
      <c r="AT52" s="41"/>
      <c r="AZ52" s="19" t="str">
        <f t="shared" si="2"/>
        <v/>
      </c>
      <c r="BA52" s="20">
        <f t="shared" si="3"/>
        <v>0</v>
      </c>
      <c r="BB52" s="20">
        <f t="shared" si="4"/>
        <v>0</v>
      </c>
      <c r="BC52" s="20">
        <f t="shared" si="5"/>
        <v>0</v>
      </c>
      <c r="BD52" s="20">
        <f t="shared" si="6"/>
        <v>0</v>
      </c>
      <c r="BE52" s="20">
        <f t="shared" si="7"/>
        <v>0</v>
      </c>
      <c r="BF52" s="20">
        <f t="shared" si="8"/>
        <v>0</v>
      </c>
    </row>
    <row r="53" spans="2:58" s="10" customFormat="1" ht="14.1" hidden="1" customHeight="1" x14ac:dyDescent="0.3">
      <c r="B53" s="270">
        <v>35</v>
      </c>
      <c r="C53" s="782"/>
      <c r="D53" s="783"/>
      <c r="E53" s="784"/>
      <c r="F53" s="785"/>
      <c r="G53" s="785"/>
      <c r="H53" s="785"/>
      <c r="I53" s="785"/>
      <c r="J53" s="785"/>
      <c r="K53" s="786"/>
      <c r="L53" s="787"/>
      <c r="M53" s="788"/>
      <c r="N53" s="789"/>
      <c r="O53" s="790"/>
      <c r="P53" s="791"/>
      <c r="Q53" s="814"/>
      <c r="R53" s="814"/>
      <c r="S53" s="814"/>
      <c r="T53" s="800"/>
      <c r="U53" s="800"/>
      <c r="V53" s="801"/>
      <c r="W53" s="801"/>
      <c r="X53" s="800"/>
      <c r="Y53" s="800"/>
      <c r="Z53" s="802"/>
      <c r="AA53" s="802"/>
      <c r="AB53" s="802"/>
      <c r="AC53" s="802"/>
      <c r="AD53" s="803">
        <f t="shared" si="0"/>
        <v>0</v>
      </c>
      <c r="AE53" s="803"/>
      <c r="AF53" s="804"/>
      <c r="AH53" s="140" t="str">
        <f t="shared" si="1"/>
        <v/>
      </c>
      <c r="AI53" s="41"/>
      <c r="AJ53" s="41"/>
      <c r="AK53" s="41"/>
      <c r="AL53" s="41"/>
      <c r="AM53" s="41"/>
      <c r="AN53" s="41"/>
      <c r="AO53" s="41"/>
      <c r="AP53" s="41"/>
      <c r="AQ53" s="41"/>
      <c r="AR53" s="41"/>
      <c r="AS53" s="41"/>
      <c r="AT53" s="41"/>
      <c r="AZ53" s="19" t="str">
        <f t="shared" si="2"/>
        <v/>
      </c>
      <c r="BA53" s="20">
        <f t="shared" si="3"/>
        <v>0</v>
      </c>
      <c r="BB53" s="20">
        <f t="shared" si="4"/>
        <v>0</v>
      </c>
      <c r="BC53" s="20">
        <f t="shared" si="5"/>
        <v>0</v>
      </c>
      <c r="BD53" s="20">
        <f t="shared" si="6"/>
        <v>0</v>
      </c>
      <c r="BE53" s="20">
        <f t="shared" si="7"/>
        <v>0</v>
      </c>
      <c r="BF53" s="20">
        <f t="shared" si="8"/>
        <v>0</v>
      </c>
    </row>
    <row r="54" spans="2:58" s="10" customFormat="1" ht="14.1" hidden="1" customHeight="1" x14ac:dyDescent="0.3">
      <c r="B54" s="270">
        <v>36</v>
      </c>
      <c r="C54" s="782"/>
      <c r="D54" s="783"/>
      <c r="E54" s="784"/>
      <c r="F54" s="785"/>
      <c r="G54" s="785"/>
      <c r="H54" s="785"/>
      <c r="I54" s="785"/>
      <c r="J54" s="785"/>
      <c r="K54" s="786"/>
      <c r="L54" s="787"/>
      <c r="M54" s="788"/>
      <c r="N54" s="789"/>
      <c r="O54" s="790"/>
      <c r="P54" s="791"/>
      <c r="Q54" s="814"/>
      <c r="R54" s="814"/>
      <c r="S54" s="814"/>
      <c r="T54" s="800"/>
      <c r="U54" s="800"/>
      <c r="V54" s="801"/>
      <c r="W54" s="801"/>
      <c r="X54" s="800"/>
      <c r="Y54" s="800"/>
      <c r="Z54" s="802"/>
      <c r="AA54" s="802"/>
      <c r="AB54" s="802"/>
      <c r="AC54" s="802"/>
      <c r="AD54" s="803">
        <f t="shared" si="0"/>
        <v>0</v>
      </c>
      <c r="AE54" s="803"/>
      <c r="AF54" s="804"/>
      <c r="AH54" s="140" t="str">
        <f t="shared" si="1"/>
        <v/>
      </c>
      <c r="AI54" s="41"/>
      <c r="AJ54" s="41"/>
      <c r="AK54" s="41"/>
      <c r="AL54" s="41"/>
      <c r="AM54" s="41"/>
      <c r="AN54" s="41"/>
      <c r="AO54" s="41"/>
      <c r="AP54" s="41"/>
      <c r="AQ54" s="41"/>
      <c r="AR54" s="41"/>
      <c r="AS54" s="41"/>
      <c r="AT54" s="41"/>
      <c r="AZ54" s="19" t="str">
        <f t="shared" si="2"/>
        <v/>
      </c>
      <c r="BA54" s="20">
        <f t="shared" si="3"/>
        <v>0</v>
      </c>
      <c r="BB54" s="20">
        <f t="shared" si="4"/>
        <v>0</v>
      </c>
      <c r="BC54" s="20">
        <f t="shared" si="5"/>
        <v>0</v>
      </c>
      <c r="BD54" s="20">
        <f t="shared" si="6"/>
        <v>0</v>
      </c>
      <c r="BE54" s="20">
        <f t="shared" si="7"/>
        <v>0</v>
      </c>
      <c r="BF54" s="20">
        <f t="shared" si="8"/>
        <v>0</v>
      </c>
    </row>
    <row r="55" spans="2:58" s="10" customFormat="1" ht="14.1" hidden="1" customHeight="1" x14ac:dyDescent="0.3">
      <c r="B55" s="270">
        <v>37</v>
      </c>
      <c r="C55" s="782"/>
      <c r="D55" s="783"/>
      <c r="E55" s="784"/>
      <c r="F55" s="785"/>
      <c r="G55" s="785"/>
      <c r="H55" s="785"/>
      <c r="I55" s="785"/>
      <c r="J55" s="785"/>
      <c r="K55" s="786"/>
      <c r="L55" s="787"/>
      <c r="M55" s="788"/>
      <c r="N55" s="789"/>
      <c r="O55" s="790"/>
      <c r="P55" s="791"/>
      <c r="Q55" s="814"/>
      <c r="R55" s="814"/>
      <c r="S55" s="814"/>
      <c r="T55" s="800"/>
      <c r="U55" s="800"/>
      <c r="V55" s="801"/>
      <c r="W55" s="801"/>
      <c r="X55" s="800"/>
      <c r="Y55" s="800"/>
      <c r="Z55" s="802"/>
      <c r="AA55" s="802"/>
      <c r="AB55" s="802"/>
      <c r="AC55" s="802"/>
      <c r="AD55" s="803">
        <f t="shared" si="0"/>
        <v>0</v>
      </c>
      <c r="AE55" s="803"/>
      <c r="AF55" s="804"/>
      <c r="AH55" s="140" t="str">
        <f t="shared" si="1"/>
        <v/>
      </c>
      <c r="AI55" s="41"/>
      <c r="AJ55" s="41"/>
      <c r="AK55" s="41"/>
      <c r="AL55" s="41"/>
      <c r="AM55" s="41"/>
      <c r="AN55" s="41"/>
      <c r="AO55" s="41"/>
      <c r="AP55" s="41"/>
      <c r="AQ55" s="41"/>
      <c r="AR55" s="41"/>
      <c r="AS55" s="41"/>
      <c r="AT55" s="41"/>
      <c r="AZ55" s="19" t="str">
        <f t="shared" si="2"/>
        <v/>
      </c>
      <c r="BA55" s="20">
        <f t="shared" si="3"/>
        <v>0</v>
      </c>
      <c r="BB55" s="20">
        <f t="shared" si="4"/>
        <v>0</v>
      </c>
      <c r="BC55" s="20">
        <f t="shared" si="5"/>
        <v>0</v>
      </c>
      <c r="BD55" s="20">
        <f t="shared" si="6"/>
        <v>0</v>
      </c>
      <c r="BE55" s="20">
        <f t="shared" si="7"/>
        <v>0</v>
      </c>
      <c r="BF55" s="20">
        <f t="shared" si="8"/>
        <v>0</v>
      </c>
    </row>
    <row r="56" spans="2:58" s="10" customFormat="1" ht="14.1" hidden="1" customHeight="1" x14ac:dyDescent="0.3">
      <c r="B56" s="270">
        <v>38</v>
      </c>
      <c r="C56" s="782"/>
      <c r="D56" s="783"/>
      <c r="E56" s="784"/>
      <c r="F56" s="785"/>
      <c r="G56" s="785"/>
      <c r="H56" s="785"/>
      <c r="I56" s="785"/>
      <c r="J56" s="785"/>
      <c r="K56" s="786"/>
      <c r="L56" s="787"/>
      <c r="M56" s="788"/>
      <c r="N56" s="789"/>
      <c r="O56" s="790"/>
      <c r="P56" s="791"/>
      <c r="Q56" s="814"/>
      <c r="R56" s="814"/>
      <c r="S56" s="814"/>
      <c r="T56" s="800"/>
      <c r="U56" s="800"/>
      <c r="V56" s="801"/>
      <c r="W56" s="801"/>
      <c r="X56" s="800"/>
      <c r="Y56" s="800"/>
      <c r="Z56" s="802"/>
      <c r="AA56" s="802"/>
      <c r="AB56" s="802"/>
      <c r="AC56" s="802"/>
      <c r="AD56" s="803">
        <f t="shared" si="0"/>
        <v>0</v>
      </c>
      <c r="AE56" s="803"/>
      <c r="AF56" s="804"/>
      <c r="AH56" s="140" t="str">
        <f t="shared" si="1"/>
        <v/>
      </c>
      <c r="AI56" s="41"/>
      <c r="AJ56" s="41"/>
      <c r="AK56" s="41"/>
      <c r="AL56" s="41"/>
      <c r="AM56" s="41"/>
      <c r="AN56" s="41"/>
      <c r="AO56" s="41"/>
      <c r="AP56" s="41"/>
      <c r="AQ56" s="41"/>
      <c r="AR56" s="41"/>
      <c r="AS56" s="41"/>
      <c r="AT56" s="41"/>
      <c r="AZ56" s="19" t="str">
        <f t="shared" si="2"/>
        <v/>
      </c>
      <c r="BA56" s="20">
        <f t="shared" si="3"/>
        <v>0</v>
      </c>
      <c r="BB56" s="20">
        <f t="shared" si="4"/>
        <v>0</v>
      </c>
      <c r="BC56" s="20">
        <f t="shared" si="5"/>
        <v>0</v>
      </c>
      <c r="BD56" s="20">
        <f t="shared" si="6"/>
        <v>0</v>
      </c>
      <c r="BE56" s="20">
        <f t="shared" si="7"/>
        <v>0</v>
      </c>
      <c r="BF56" s="20">
        <f t="shared" si="8"/>
        <v>0</v>
      </c>
    </row>
    <row r="57" spans="2:58" s="10" customFormat="1" ht="14.1" hidden="1" customHeight="1" x14ac:dyDescent="0.3">
      <c r="B57" s="270">
        <v>39</v>
      </c>
      <c r="C57" s="782"/>
      <c r="D57" s="783"/>
      <c r="E57" s="784"/>
      <c r="F57" s="785"/>
      <c r="G57" s="785"/>
      <c r="H57" s="785"/>
      <c r="I57" s="785"/>
      <c r="J57" s="785"/>
      <c r="K57" s="786"/>
      <c r="L57" s="787"/>
      <c r="M57" s="788"/>
      <c r="N57" s="789"/>
      <c r="O57" s="790"/>
      <c r="P57" s="791"/>
      <c r="Q57" s="814"/>
      <c r="R57" s="814"/>
      <c r="S57" s="814"/>
      <c r="T57" s="800"/>
      <c r="U57" s="800"/>
      <c r="V57" s="801"/>
      <c r="W57" s="801"/>
      <c r="X57" s="800"/>
      <c r="Y57" s="800"/>
      <c r="Z57" s="802"/>
      <c r="AA57" s="802"/>
      <c r="AB57" s="802"/>
      <c r="AC57" s="802"/>
      <c r="AD57" s="803">
        <f t="shared" si="0"/>
        <v>0</v>
      </c>
      <c r="AE57" s="803"/>
      <c r="AF57" s="804"/>
      <c r="AH57" s="140" t="str">
        <f t="shared" si="1"/>
        <v/>
      </c>
      <c r="AI57" s="41"/>
      <c r="AJ57" s="41"/>
      <c r="AK57" s="41"/>
      <c r="AL57" s="41"/>
      <c r="AM57" s="41"/>
      <c r="AN57" s="41"/>
      <c r="AO57" s="41"/>
      <c r="AP57" s="41"/>
      <c r="AQ57" s="41"/>
      <c r="AR57" s="41"/>
      <c r="AS57" s="41"/>
      <c r="AT57" s="41"/>
      <c r="AZ57" s="19" t="str">
        <f t="shared" si="2"/>
        <v/>
      </c>
      <c r="BA57" s="20">
        <f t="shared" si="3"/>
        <v>0</v>
      </c>
      <c r="BB57" s="20">
        <f t="shared" si="4"/>
        <v>0</v>
      </c>
      <c r="BC57" s="20">
        <f t="shared" si="5"/>
        <v>0</v>
      </c>
      <c r="BD57" s="20">
        <f t="shared" si="6"/>
        <v>0</v>
      </c>
      <c r="BE57" s="20">
        <f t="shared" si="7"/>
        <v>0</v>
      </c>
      <c r="BF57" s="20">
        <f t="shared" si="8"/>
        <v>0</v>
      </c>
    </row>
    <row r="58" spans="2:58" s="10" customFormat="1" ht="14.1" hidden="1" customHeight="1" x14ac:dyDescent="0.3">
      <c r="B58" s="270">
        <v>40</v>
      </c>
      <c r="C58" s="782"/>
      <c r="D58" s="783"/>
      <c r="E58" s="784"/>
      <c r="F58" s="785"/>
      <c r="G58" s="785"/>
      <c r="H58" s="785"/>
      <c r="I58" s="785"/>
      <c r="J58" s="785"/>
      <c r="K58" s="786"/>
      <c r="L58" s="787"/>
      <c r="M58" s="788"/>
      <c r="N58" s="789"/>
      <c r="O58" s="790"/>
      <c r="P58" s="791"/>
      <c r="Q58" s="814"/>
      <c r="R58" s="814"/>
      <c r="S58" s="814"/>
      <c r="T58" s="800"/>
      <c r="U58" s="800"/>
      <c r="V58" s="801"/>
      <c r="W58" s="801"/>
      <c r="X58" s="800"/>
      <c r="Y58" s="800"/>
      <c r="Z58" s="802"/>
      <c r="AA58" s="802"/>
      <c r="AB58" s="802"/>
      <c r="AC58" s="802"/>
      <c r="AD58" s="803">
        <f t="shared" si="0"/>
        <v>0</v>
      </c>
      <c r="AE58" s="803"/>
      <c r="AF58" s="804"/>
      <c r="AH58" s="140" t="str">
        <f t="shared" si="1"/>
        <v/>
      </c>
      <c r="AI58" s="41"/>
      <c r="AJ58" s="41"/>
      <c r="AK58" s="41"/>
      <c r="AL58" s="41"/>
      <c r="AM58" s="41"/>
      <c r="AN58" s="41"/>
      <c r="AO58" s="41"/>
      <c r="AP58" s="41"/>
      <c r="AQ58" s="41"/>
      <c r="AR58" s="41"/>
      <c r="AS58" s="41"/>
      <c r="AT58" s="41"/>
      <c r="AZ58" s="19" t="str">
        <f t="shared" si="2"/>
        <v/>
      </c>
      <c r="BA58" s="20">
        <f t="shared" si="3"/>
        <v>0</v>
      </c>
      <c r="BB58" s="20">
        <f t="shared" si="4"/>
        <v>0</v>
      </c>
      <c r="BC58" s="20">
        <f t="shared" si="5"/>
        <v>0</v>
      </c>
      <c r="BD58" s="20">
        <f t="shared" si="6"/>
        <v>0</v>
      </c>
      <c r="BE58" s="20">
        <f t="shared" si="7"/>
        <v>0</v>
      </c>
      <c r="BF58" s="20">
        <f t="shared" si="8"/>
        <v>0</v>
      </c>
    </row>
    <row r="59" spans="2:58" s="10" customFormat="1" ht="14.1" hidden="1" customHeight="1" x14ac:dyDescent="0.3">
      <c r="B59" s="270">
        <v>41</v>
      </c>
      <c r="C59" s="782"/>
      <c r="D59" s="783"/>
      <c r="E59" s="784"/>
      <c r="F59" s="785"/>
      <c r="G59" s="785"/>
      <c r="H59" s="785"/>
      <c r="I59" s="785"/>
      <c r="J59" s="785"/>
      <c r="K59" s="786"/>
      <c r="L59" s="787"/>
      <c r="M59" s="788"/>
      <c r="N59" s="789"/>
      <c r="O59" s="790"/>
      <c r="P59" s="791"/>
      <c r="Q59" s="814"/>
      <c r="R59" s="814"/>
      <c r="S59" s="814"/>
      <c r="T59" s="800"/>
      <c r="U59" s="800"/>
      <c r="V59" s="801"/>
      <c r="W59" s="801"/>
      <c r="X59" s="800"/>
      <c r="Y59" s="800"/>
      <c r="Z59" s="802"/>
      <c r="AA59" s="802"/>
      <c r="AB59" s="802"/>
      <c r="AC59" s="802"/>
      <c r="AD59" s="803">
        <f t="shared" si="0"/>
        <v>0</v>
      </c>
      <c r="AE59" s="803"/>
      <c r="AF59" s="804"/>
      <c r="AH59" s="140" t="str">
        <f t="shared" si="1"/>
        <v/>
      </c>
      <c r="AI59" s="41"/>
      <c r="AJ59" s="41"/>
      <c r="AK59" s="41"/>
      <c r="AL59" s="41"/>
      <c r="AM59" s="41"/>
      <c r="AN59" s="41"/>
      <c r="AO59" s="41"/>
      <c r="AP59" s="41"/>
      <c r="AQ59" s="41"/>
      <c r="AR59" s="41"/>
      <c r="AS59" s="41"/>
      <c r="AT59" s="41"/>
      <c r="AZ59" s="19" t="str">
        <f t="shared" si="2"/>
        <v/>
      </c>
      <c r="BA59" s="20">
        <f t="shared" si="3"/>
        <v>0</v>
      </c>
      <c r="BB59" s="20">
        <f t="shared" si="4"/>
        <v>0</v>
      </c>
      <c r="BC59" s="20">
        <f t="shared" si="5"/>
        <v>0</v>
      </c>
      <c r="BD59" s="20">
        <f t="shared" si="6"/>
        <v>0</v>
      </c>
      <c r="BE59" s="20">
        <f t="shared" si="7"/>
        <v>0</v>
      </c>
      <c r="BF59" s="20">
        <f t="shared" si="8"/>
        <v>0</v>
      </c>
    </row>
    <row r="60" spans="2:58" s="10" customFormat="1" ht="14.1" hidden="1" customHeight="1" x14ac:dyDescent="0.3">
      <c r="B60" s="270">
        <v>42</v>
      </c>
      <c r="C60" s="782"/>
      <c r="D60" s="783"/>
      <c r="E60" s="784"/>
      <c r="F60" s="785"/>
      <c r="G60" s="785"/>
      <c r="H60" s="785"/>
      <c r="I60" s="785"/>
      <c r="J60" s="785"/>
      <c r="K60" s="786"/>
      <c r="L60" s="787"/>
      <c r="M60" s="788"/>
      <c r="N60" s="789"/>
      <c r="O60" s="790"/>
      <c r="P60" s="791"/>
      <c r="Q60" s="814"/>
      <c r="R60" s="814"/>
      <c r="S60" s="814"/>
      <c r="T60" s="800"/>
      <c r="U60" s="800"/>
      <c r="V60" s="801"/>
      <c r="W60" s="801"/>
      <c r="X60" s="800"/>
      <c r="Y60" s="800"/>
      <c r="Z60" s="802"/>
      <c r="AA60" s="802"/>
      <c r="AB60" s="802"/>
      <c r="AC60" s="802"/>
      <c r="AD60" s="803">
        <f t="shared" si="0"/>
        <v>0</v>
      </c>
      <c r="AE60" s="803"/>
      <c r="AF60" s="804"/>
      <c r="AH60" s="140" t="str">
        <f t="shared" si="1"/>
        <v/>
      </c>
      <c r="AI60" s="41"/>
      <c r="AJ60" s="41"/>
      <c r="AK60" s="41"/>
      <c r="AL60" s="41"/>
      <c r="AM60" s="41"/>
      <c r="AN60" s="41"/>
      <c r="AO60" s="41"/>
      <c r="AP60" s="41"/>
      <c r="AQ60" s="41"/>
      <c r="AR60" s="41"/>
      <c r="AS60" s="41"/>
      <c r="AT60" s="41"/>
      <c r="AZ60" s="19" t="str">
        <f t="shared" si="2"/>
        <v/>
      </c>
      <c r="BA60" s="20">
        <f t="shared" si="3"/>
        <v>0</v>
      </c>
      <c r="BB60" s="20">
        <f t="shared" si="4"/>
        <v>0</v>
      </c>
      <c r="BC60" s="20">
        <f t="shared" si="5"/>
        <v>0</v>
      </c>
      <c r="BD60" s="20">
        <f t="shared" si="6"/>
        <v>0</v>
      </c>
      <c r="BE60" s="20">
        <f t="shared" si="7"/>
        <v>0</v>
      </c>
      <c r="BF60" s="20">
        <f t="shared" si="8"/>
        <v>0</v>
      </c>
    </row>
    <row r="61" spans="2:58" s="10" customFormat="1" ht="14.1" hidden="1" customHeight="1" x14ac:dyDescent="0.3">
      <c r="B61" s="270">
        <v>43</v>
      </c>
      <c r="C61" s="782"/>
      <c r="D61" s="783"/>
      <c r="E61" s="784"/>
      <c r="F61" s="785"/>
      <c r="G61" s="785"/>
      <c r="H61" s="785"/>
      <c r="I61" s="785"/>
      <c r="J61" s="785"/>
      <c r="K61" s="786"/>
      <c r="L61" s="787"/>
      <c r="M61" s="788"/>
      <c r="N61" s="789"/>
      <c r="O61" s="790"/>
      <c r="P61" s="791"/>
      <c r="Q61" s="814"/>
      <c r="R61" s="814"/>
      <c r="S61" s="814"/>
      <c r="T61" s="800"/>
      <c r="U61" s="800"/>
      <c r="V61" s="801"/>
      <c r="W61" s="801"/>
      <c r="X61" s="800"/>
      <c r="Y61" s="800"/>
      <c r="Z61" s="802"/>
      <c r="AA61" s="802"/>
      <c r="AB61" s="802"/>
      <c r="AC61" s="802"/>
      <c r="AD61" s="803">
        <f t="shared" si="0"/>
        <v>0</v>
      </c>
      <c r="AE61" s="803"/>
      <c r="AF61" s="804"/>
      <c r="AH61" s="140" t="str">
        <f t="shared" si="1"/>
        <v/>
      </c>
      <c r="AI61" s="41"/>
      <c r="AJ61" s="41"/>
      <c r="AK61" s="41"/>
      <c r="AL61" s="41"/>
      <c r="AM61" s="41"/>
      <c r="AN61" s="41"/>
      <c r="AO61" s="41"/>
      <c r="AP61" s="41"/>
      <c r="AQ61" s="41"/>
      <c r="AR61" s="41"/>
      <c r="AS61" s="41"/>
      <c r="AT61" s="41"/>
      <c r="AZ61" s="19" t="str">
        <f t="shared" si="2"/>
        <v/>
      </c>
      <c r="BA61" s="20">
        <f t="shared" si="3"/>
        <v>0</v>
      </c>
      <c r="BB61" s="20">
        <f t="shared" si="4"/>
        <v>0</v>
      </c>
      <c r="BC61" s="20">
        <f t="shared" si="5"/>
        <v>0</v>
      </c>
      <c r="BD61" s="20">
        <f t="shared" si="6"/>
        <v>0</v>
      </c>
      <c r="BE61" s="20">
        <f t="shared" si="7"/>
        <v>0</v>
      </c>
      <c r="BF61" s="20">
        <f t="shared" si="8"/>
        <v>0</v>
      </c>
    </row>
    <row r="62" spans="2:58" s="10" customFormat="1" ht="14.1" hidden="1" customHeight="1" x14ac:dyDescent="0.3">
      <c r="B62" s="270">
        <v>44</v>
      </c>
      <c r="C62" s="782"/>
      <c r="D62" s="783"/>
      <c r="E62" s="784"/>
      <c r="F62" s="785"/>
      <c r="G62" s="785"/>
      <c r="H62" s="785"/>
      <c r="I62" s="785"/>
      <c r="J62" s="785"/>
      <c r="K62" s="786"/>
      <c r="L62" s="787"/>
      <c r="M62" s="788"/>
      <c r="N62" s="789"/>
      <c r="O62" s="790"/>
      <c r="P62" s="791"/>
      <c r="Q62" s="814"/>
      <c r="R62" s="814"/>
      <c r="S62" s="814"/>
      <c r="T62" s="800"/>
      <c r="U62" s="800"/>
      <c r="V62" s="801"/>
      <c r="W62" s="801"/>
      <c r="X62" s="800"/>
      <c r="Y62" s="800"/>
      <c r="Z62" s="802"/>
      <c r="AA62" s="802"/>
      <c r="AB62" s="802"/>
      <c r="AC62" s="802"/>
      <c r="AD62" s="803">
        <f t="shared" si="0"/>
        <v>0</v>
      </c>
      <c r="AE62" s="803"/>
      <c r="AF62" s="804"/>
      <c r="AH62" s="140" t="str">
        <f t="shared" si="1"/>
        <v/>
      </c>
      <c r="AI62" s="41"/>
      <c r="AJ62" s="41"/>
      <c r="AK62" s="41"/>
      <c r="AL62" s="41"/>
      <c r="AM62" s="41"/>
      <c r="AN62" s="41"/>
      <c r="AO62" s="41"/>
      <c r="AP62" s="41"/>
      <c r="AQ62" s="41"/>
      <c r="AR62" s="41"/>
      <c r="AS62" s="41"/>
      <c r="AT62" s="41"/>
      <c r="AZ62" s="19" t="str">
        <f t="shared" si="2"/>
        <v/>
      </c>
      <c r="BA62" s="20">
        <f t="shared" si="3"/>
        <v>0</v>
      </c>
      <c r="BB62" s="20">
        <f t="shared" si="4"/>
        <v>0</v>
      </c>
      <c r="BC62" s="20">
        <f t="shared" si="5"/>
        <v>0</v>
      </c>
      <c r="BD62" s="20">
        <f t="shared" si="6"/>
        <v>0</v>
      </c>
      <c r="BE62" s="20">
        <f t="shared" si="7"/>
        <v>0</v>
      </c>
      <c r="BF62" s="20">
        <f t="shared" si="8"/>
        <v>0</v>
      </c>
    </row>
    <row r="63" spans="2:58" s="10" customFormat="1" ht="14.1" hidden="1" customHeight="1" x14ac:dyDescent="0.3">
      <c r="B63" s="270">
        <v>45</v>
      </c>
      <c r="C63" s="782"/>
      <c r="D63" s="783"/>
      <c r="E63" s="784"/>
      <c r="F63" s="785"/>
      <c r="G63" s="785"/>
      <c r="H63" s="785"/>
      <c r="I63" s="785"/>
      <c r="J63" s="785"/>
      <c r="K63" s="786"/>
      <c r="L63" s="787"/>
      <c r="M63" s="788"/>
      <c r="N63" s="789"/>
      <c r="O63" s="790"/>
      <c r="P63" s="791"/>
      <c r="Q63" s="814"/>
      <c r="R63" s="814"/>
      <c r="S63" s="814"/>
      <c r="T63" s="800"/>
      <c r="U63" s="800"/>
      <c r="V63" s="801"/>
      <c r="W63" s="801"/>
      <c r="X63" s="800"/>
      <c r="Y63" s="800"/>
      <c r="Z63" s="802"/>
      <c r="AA63" s="802"/>
      <c r="AB63" s="802"/>
      <c r="AC63" s="802"/>
      <c r="AD63" s="803">
        <f t="shared" si="0"/>
        <v>0</v>
      </c>
      <c r="AE63" s="803"/>
      <c r="AF63" s="804"/>
      <c r="AH63" s="140" t="str">
        <f t="shared" si="1"/>
        <v/>
      </c>
      <c r="AI63" s="41"/>
      <c r="AJ63" s="41"/>
      <c r="AK63" s="41"/>
      <c r="AL63" s="41"/>
      <c r="AM63" s="41"/>
      <c r="AN63" s="41"/>
      <c r="AO63" s="41"/>
      <c r="AP63" s="41"/>
      <c r="AQ63" s="41"/>
      <c r="AR63" s="41"/>
      <c r="AS63" s="41"/>
      <c r="AT63" s="41"/>
      <c r="AZ63" s="19" t="str">
        <f t="shared" si="2"/>
        <v/>
      </c>
      <c r="BA63" s="20">
        <f t="shared" si="3"/>
        <v>0</v>
      </c>
      <c r="BB63" s="20">
        <f t="shared" si="4"/>
        <v>0</v>
      </c>
      <c r="BC63" s="20">
        <f t="shared" si="5"/>
        <v>0</v>
      </c>
      <c r="BD63" s="20">
        <f t="shared" si="6"/>
        <v>0</v>
      </c>
      <c r="BE63" s="20">
        <f t="shared" si="7"/>
        <v>0</v>
      </c>
      <c r="BF63" s="20">
        <f t="shared" si="8"/>
        <v>0</v>
      </c>
    </row>
    <row r="64" spans="2:58" s="10" customFormat="1" ht="14.1" hidden="1" customHeight="1" x14ac:dyDescent="0.3">
      <c r="B64" s="270">
        <v>46</v>
      </c>
      <c r="C64" s="782"/>
      <c r="D64" s="783"/>
      <c r="E64" s="784"/>
      <c r="F64" s="785"/>
      <c r="G64" s="785"/>
      <c r="H64" s="785"/>
      <c r="I64" s="785"/>
      <c r="J64" s="785"/>
      <c r="K64" s="786"/>
      <c r="L64" s="787"/>
      <c r="M64" s="788"/>
      <c r="N64" s="789"/>
      <c r="O64" s="790"/>
      <c r="P64" s="791"/>
      <c r="Q64" s="814"/>
      <c r="R64" s="814"/>
      <c r="S64" s="814"/>
      <c r="T64" s="800"/>
      <c r="U64" s="800"/>
      <c r="V64" s="801"/>
      <c r="W64" s="801"/>
      <c r="X64" s="800"/>
      <c r="Y64" s="800"/>
      <c r="Z64" s="802"/>
      <c r="AA64" s="802"/>
      <c r="AB64" s="802"/>
      <c r="AC64" s="802"/>
      <c r="AD64" s="803">
        <f t="shared" si="0"/>
        <v>0</v>
      </c>
      <c r="AE64" s="803"/>
      <c r="AF64" s="804"/>
      <c r="AH64" s="140" t="str">
        <f t="shared" si="1"/>
        <v/>
      </c>
      <c r="AI64" s="41"/>
      <c r="AJ64" s="41"/>
      <c r="AK64" s="41"/>
      <c r="AL64" s="41"/>
      <c r="AM64" s="41"/>
      <c r="AN64" s="41"/>
      <c r="AO64" s="41"/>
      <c r="AP64" s="41"/>
      <c r="AQ64" s="41"/>
      <c r="AR64" s="41"/>
      <c r="AS64" s="41"/>
      <c r="AT64" s="41"/>
      <c r="AZ64" s="19" t="str">
        <f t="shared" si="2"/>
        <v/>
      </c>
      <c r="BA64" s="20">
        <f t="shared" si="3"/>
        <v>0</v>
      </c>
      <c r="BB64" s="20">
        <f t="shared" si="4"/>
        <v>0</v>
      </c>
      <c r="BC64" s="20">
        <f t="shared" si="5"/>
        <v>0</v>
      </c>
      <c r="BD64" s="20">
        <f t="shared" si="6"/>
        <v>0</v>
      </c>
      <c r="BE64" s="20">
        <f t="shared" si="7"/>
        <v>0</v>
      </c>
      <c r="BF64" s="20">
        <f t="shared" si="8"/>
        <v>0</v>
      </c>
    </row>
    <row r="65" spans="2:58" s="10" customFormat="1" ht="14.1" hidden="1" customHeight="1" x14ac:dyDescent="0.3">
      <c r="B65" s="270">
        <v>47</v>
      </c>
      <c r="C65" s="782"/>
      <c r="D65" s="783"/>
      <c r="E65" s="784"/>
      <c r="F65" s="785"/>
      <c r="G65" s="785"/>
      <c r="H65" s="785"/>
      <c r="I65" s="785"/>
      <c r="J65" s="785"/>
      <c r="K65" s="786"/>
      <c r="L65" s="787"/>
      <c r="M65" s="788"/>
      <c r="N65" s="789"/>
      <c r="O65" s="790"/>
      <c r="P65" s="791"/>
      <c r="Q65" s="814"/>
      <c r="R65" s="814"/>
      <c r="S65" s="814"/>
      <c r="T65" s="800"/>
      <c r="U65" s="800"/>
      <c r="V65" s="801"/>
      <c r="W65" s="801"/>
      <c r="X65" s="800"/>
      <c r="Y65" s="800"/>
      <c r="Z65" s="802"/>
      <c r="AA65" s="802"/>
      <c r="AB65" s="802"/>
      <c r="AC65" s="802"/>
      <c r="AD65" s="803">
        <f t="shared" si="0"/>
        <v>0</v>
      </c>
      <c r="AE65" s="803"/>
      <c r="AF65" s="804"/>
      <c r="AH65" s="140" t="str">
        <f t="shared" si="1"/>
        <v/>
      </c>
      <c r="AI65" s="41"/>
      <c r="AJ65" s="41"/>
      <c r="AK65" s="41"/>
      <c r="AL65" s="41"/>
      <c r="AM65" s="41"/>
      <c r="AN65" s="41"/>
      <c r="AO65" s="41"/>
      <c r="AP65" s="41"/>
      <c r="AQ65" s="41"/>
      <c r="AR65" s="41"/>
      <c r="AS65" s="41"/>
      <c r="AT65" s="41"/>
      <c r="AZ65" s="19" t="str">
        <f t="shared" si="2"/>
        <v/>
      </c>
      <c r="BA65" s="20">
        <f t="shared" si="3"/>
        <v>0</v>
      </c>
      <c r="BB65" s="20">
        <f t="shared" si="4"/>
        <v>0</v>
      </c>
      <c r="BC65" s="20">
        <f t="shared" si="5"/>
        <v>0</v>
      </c>
      <c r="BD65" s="20">
        <f t="shared" si="6"/>
        <v>0</v>
      </c>
      <c r="BE65" s="20">
        <f t="shared" si="7"/>
        <v>0</v>
      </c>
      <c r="BF65" s="20">
        <f t="shared" si="8"/>
        <v>0</v>
      </c>
    </row>
    <row r="66" spans="2:58" s="10" customFormat="1" ht="14.1" hidden="1" customHeight="1" x14ac:dyDescent="0.3">
      <c r="B66" s="270">
        <v>48</v>
      </c>
      <c r="C66" s="782"/>
      <c r="D66" s="783"/>
      <c r="E66" s="784"/>
      <c r="F66" s="785"/>
      <c r="G66" s="785"/>
      <c r="H66" s="785"/>
      <c r="I66" s="785"/>
      <c r="J66" s="785"/>
      <c r="K66" s="786"/>
      <c r="L66" s="787"/>
      <c r="M66" s="788"/>
      <c r="N66" s="789"/>
      <c r="O66" s="790"/>
      <c r="P66" s="791"/>
      <c r="Q66" s="814"/>
      <c r="R66" s="814"/>
      <c r="S66" s="814"/>
      <c r="T66" s="800"/>
      <c r="U66" s="800"/>
      <c r="V66" s="801"/>
      <c r="W66" s="801"/>
      <c r="X66" s="800"/>
      <c r="Y66" s="800"/>
      <c r="Z66" s="802"/>
      <c r="AA66" s="802"/>
      <c r="AB66" s="802"/>
      <c r="AC66" s="802"/>
      <c r="AD66" s="803">
        <f t="shared" si="0"/>
        <v>0</v>
      </c>
      <c r="AE66" s="803"/>
      <c r="AF66" s="804"/>
      <c r="AH66" s="140" t="str">
        <f t="shared" si="1"/>
        <v/>
      </c>
      <c r="AI66" s="41"/>
      <c r="AJ66" s="41"/>
      <c r="AK66" s="41"/>
      <c r="AL66" s="41"/>
      <c r="AM66" s="41"/>
      <c r="AN66" s="41"/>
      <c r="AO66" s="41"/>
      <c r="AP66" s="41"/>
      <c r="AQ66" s="41"/>
      <c r="AR66" s="41"/>
      <c r="AS66" s="41"/>
      <c r="AT66" s="41"/>
      <c r="AZ66" s="19" t="str">
        <f t="shared" si="2"/>
        <v/>
      </c>
      <c r="BA66" s="20">
        <f t="shared" si="3"/>
        <v>0</v>
      </c>
      <c r="BB66" s="20">
        <f t="shared" si="4"/>
        <v>0</v>
      </c>
      <c r="BC66" s="20">
        <f t="shared" si="5"/>
        <v>0</v>
      </c>
      <c r="BD66" s="20">
        <f t="shared" si="6"/>
        <v>0</v>
      </c>
      <c r="BE66" s="20">
        <f t="shared" si="7"/>
        <v>0</v>
      </c>
      <c r="BF66" s="20">
        <f t="shared" si="8"/>
        <v>0</v>
      </c>
    </row>
    <row r="67" spans="2:58" s="10" customFormat="1" ht="14.1" hidden="1" customHeight="1" x14ac:dyDescent="0.3">
      <c r="B67" s="270">
        <v>49</v>
      </c>
      <c r="C67" s="782"/>
      <c r="D67" s="783"/>
      <c r="E67" s="784"/>
      <c r="F67" s="785"/>
      <c r="G67" s="785"/>
      <c r="H67" s="785"/>
      <c r="I67" s="785"/>
      <c r="J67" s="785"/>
      <c r="K67" s="786"/>
      <c r="L67" s="787"/>
      <c r="M67" s="788"/>
      <c r="N67" s="789"/>
      <c r="O67" s="790"/>
      <c r="P67" s="791"/>
      <c r="Q67" s="814"/>
      <c r="R67" s="814"/>
      <c r="S67" s="814"/>
      <c r="T67" s="800"/>
      <c r="U67" s="800"/>
      <c r="V67" s="801"/>
      <c r="W67" s="801"/>
      <c r="X67" s="800"/>
      <c r="Y67" s="800"/>
      <c r="Z67" s="802"/>
      <c r="AA67" s="802"/>
      <c r="AB67" s="802"/>
      <c r="AC67" s="802"/>
      <c r="AD67" s="803">
        <f t="shared" si="0"/>
        <v>0</v>
      </c>
      <c r="AE67" s="803"/>
      <c r="AF67" s="804"/>
      <c r="AH67" s="140" t="str">
        <f t="shared" si="1"/>
        <v/>
      </c>
      <c r="AI67" s="41"/>
      <c r="AJ67" s="41"/>
      <c r="AK67" s="41"/>
      <c r="AL67" s="41"/>
      <c r="AM67" s="41"/>
      <c r="AN67" s="41"/>
      <c r="AO67" s="41"/>
      <c r="AP67" s="41"/>
      <c r="AQ67" s="41"/>
      <c r="AR67" s="41"/>
      <c r="AS67" s="41"/>
      <c r="AT67" s="41"/>
      <c r="AZ67" s="19" t="str">
        <f t="shared" si="2"/>
        <v/>
      </c>
      <c r="BA67" s="20">
        <f t="shared" si="3"/>
        <v>0</v>
      </c>
      <c r="BB67" s="20">
        <f t="shared" si="4"/>
        <v>0</v>
      </c>
      <c r="BC67" s="20">
        <f t="shared" si="5"/>
        <v>0</v>
      </c>
      <c r="BD67" s="20">
        <f t="shared" si="6"/>
        <v>0</v>
      </c>
      <c r="BE67" s="20">
        <f t="shared" si="7"/>
        <v>0</v>
      </c>
      <c r="BF67" s="20">
        <f t="shared" si="8"/>
        <v>0</v>
      </c>
    </row>
    <row r="68" spans="2:58" s="10" customFormat="1" ht="14.1" hidden="1" customHeight="1" x14ac:dyDescent="0.3">
      <c r="B68" s="270">
        <v>50</v>
      </c>
      <c r="C68" s="782"/>
      <c r="D68" s="783"/>
      <c r="E68" s="784"/>
      <c r="F68" s="785"/>
      <c r="G68" s="785"/>
      <c r="H68" s="785"/>
      <c r="I68" s="785"/>
      <c r="J68" s="785"/>
      <c r="K68" s="786"/>
      <c r="L68" s="787"/>
      <c r="M68" s="788"/>
      <c r="N68" s="789"/>
      <c r="O68" s="790"/>
      <c r="P68" s="791"/>
      <c r="Q68" s="814"/>
      <c r="R68" s="814"/>
      <c r="S68" s="814"/>
      <c r="T68" s="800"/>
      <c r="U68" s="800"/>
      <c r="V68" s="801"/>
      <c r="W68" s="801"/>
      <c r="X68" s="800"/>
      <c r="Y68" s="800"/>
      <c r="Z68" s="802"/>
      <c r="AA68" s="802"/>
      <c r="AB68" s="802"/>
      <c r="AC68" s="802"/>
      <c r="AD68" s="803">
        <f t="shared" si="0"/>
        <v>0</v>
      </c>
      <c r="AE68" s="803"/>
      <c r="AF68" s="804"/>
      <c r="AH68" s="140"/>
      <c r="AI68" s="41"/>
      <c r="AJ68" s="41"/>
      <c r="AK68" s="41"/>
      <c r="AL68" s="41"/>
      <c r="AM68" s="41"/>
      <c r="AN68" s="41"/>
      <c r="AO68" s="41"/>
      <c r="AP68" s="41"/>
      <c r="AQ68" s="41"/>
      <c r="AR68" s="41"/>
      <c r="AS68" s="41"/>
      <c r="AT68" s="41"/>
      <c r="AZ68" s="19">
        <f t="shared" si="2"/>
        <v>0</v>
      </c>
      <c r="BA68" s="20">
        <f t="shared" si="3"/>
        <v>0</v>
      </c>
      <c r="BB68" s="20">
        <f t="shared" si="4"/>
        <v>0</v>
      </c>
      <c r="BC68" s="20">
        <f t="shared" si="5"/>
        <v>0</v>
      </c>
      <c r="BD68" s="20">
        <f t="shared" si="6"/>
        <v>0</v>
      </c>
      <c r="BE68" s="20">
        <f t="shared" si="7"/>
        <v>0</v>
      </c>
      <c r="BF68" s="20">
        <f t="shared" si="8"/>
        <v>0</v>
      </c>
    </row>
    <row r="69" spans="2:58" s="10" customFormat="1" ht="14.1" hidden="1" customHeight="1" x14ac:dyDescent="0.3">
      <c r="B69" s="270">
        <v>51</v>
      </c>
      <c r="C69" s="782"/>
      <c r="D69" s="783"/>
      <c r="E69" s="784"/>
      <c r="F69" s="785"/>
      <c r="G69" s="785"/>
      <c r="H69" s="785"/>
      <c r="I69" s="785"/>
      <c r="J69" s="785"/>
      <c r="K69" s="786"/>
      <c r="L69" s="787"/>
      <c r="M69" s="788"/>
      <c r="N69" s="789"/>
      <c r="O69" s="790"/>
      <c r="P69" s="791"/>
      <c r="Q69" s="814"/>
      <c r="R69" s="814"/>
      <c r="S69" s="814"/>
      <c r="T69" s="800"/>
      <c r="U69" s="800"/>
      <c r="V69" s="801"/>
      <c r="W69" s="801"/>
      <c r="X69" s="800"/>
      <c r="Y69" s="800"/>
      <c r="Z69" s="802"/>
      <c r="AA69" s="802"/>
      <c r="AB69" s="802"/>
      <c r="AC69" s="802"/>
      <c r="AD69" s="803">
        <f t="shared" si="0"/>
        <v>0</v>
      </c>
      <c r="AE69" s="803"/>
      <c r="AF69" s="804"/>
      <c r="AH69" s="140"/>
      <c r="AI69" s="41"/>
      <c r="AJ69" s="41"/>
      <c r="AK69" s="41"/>
      <c r="AL69" s="41"/>
      <c r="AM69" s="41"/>
      <c r="AN69" s="41"/>
      <c r="AO69" s="41"/>
      <c r="AP69" s="41"/>
      <c r="AQ69" s="41"/>
      <c r="AR69" s="41"/>
      <c r="AS69" s="41"/>
      <c r="AT69" s="41"/>
      <c r="AZ69" s="19">
        <f t="shared" si="2"/>
        <v>0</v>
      </c>
      <c r="BA69" s="20">
        <f t="shared" si="3"/>
        <v>0</v>
      </c>
      <c r="BB69" s="20">
        <f t="shared" si="4"/>
        <v>0</v>
      </c>
      <c r="BC69" s="20">
        <f t="shared" si="5"/>
        <v>0</v>
      </c>
      <c r="BD69" s="20">
        <f t="shared" si="6"/>
        <v>0</v>
      </c>
      <c r="BE69" s="20">
        <f t="shared" si="7"/>
        <v>0</v>
      </c>
      <c r="BF69" s="20">
        <f t="shared" si="8"/>
        <v>0</v>
      </c>
    </row>
    <row r="70" spans="2:58" s="10" customFormat="1" ht="14.1" hidden="1" customHeight="1" x14ac:dyDescent="0.3">
      <c r="B70" s="270">
        <v>52</v>
      </c>
      <c r="C70" s="782"/>
      <c r="D70" s="783"/>
      <c r="E70" s="784"/>
      <c r="F70" s="785"/>
      <c r="G70" s="785"/>
      <c r="H70" s="785"/>
      <c r="I70" s="785"/>
      <c r="J70" s="785"/>
      <c r="K70" s="786"/>
      <c r="L70" s="787"/>
      <c r="M70" s="788"/>
      <c r="N70" s="789"/>
      <c r="O70" s="790"/>
      <c r="P70" s="791"/>
      <c r="Q70" s="814"/>
      <c r="R70" s="814"/>
      <c r="S70" s="814"/>
      <c r="T70" s="800"/>
      <c r="U70" s="800"/>
      <c r="V70" s="801"/>
      <c r="W70" s="801"/>
      <c r="X70" s="800"/>
      <c r="Y70" s="800"/>
      <c r="Z70" s="802"/>
      <c r="AA70" s="802"/>
      <c r="AB70" s="802"/>
      <c r="AC70" s="802"/>
      <c r="AD70" s="803">
        <f t="shared" si="0"/>
        <v>0</v>
      </c>
      <c r="AE70" s="803"/>
      <c r="AF70" s="804"/>
      <c r="AH70" s="140"/>
      <c r="AI70" s="41"/>
      <c r="AJ70" s="41"/>
      <c r="AK70" s="41"/>
      <c r="AL70" s="41"/>
      <c r="AM70" s="41"/>
      <c r="AN70" s="41"/>
      <c r="AO70" s="41"/>
      <c r="AP70" s="41"/>
      <c r="AQ70" s="41"/>
      <c r="AR70" s="41"/>
      <c r="AS70" s="41"/>
      <c r="AT70" s="41"/>
      <c r="AZ70" s="19">
        <f t="shared" si="2"/>
        <v>0</v>
      </c>
      <c r="BA70" s="20">
        <f t="shared" si="3"/>
        <v>0</v>
      </c>
      <c r="BB70" s="20">
        <f t="shared" si="4"/>
        <v>0</v>
      </c>
      <c r="BC70" s="20">
        <f t="shared" si="5"/>
        <v>0</v>
      </c>
      <c r="BD70" s="20">
        <f t="shared" si="6"/>
        <v>0</v>
      </c>
      <c r="BE70" s="20">
        <f t="shared" si="7"/>
        <v>0</v>
      </c>
      <c r="BF70" s="20">
        <f t="shared" si="8"/>
        <v>0</v>
      </c>
    </row>
    <row r="71" spans="2:58" s="10" customFormat="1" ht="14.1" hidden="1" customHeight="1" x14ac:dyDescent="0.3">
      <c r="B71" s="270">
        <v>53</v>
      </c>
      <c r="C71" s="782"/>
      <c r="D71" s="783"/>
      <c r="E71" s="784"/>
      <c r="F71" s="785"/>
      <c r="G71" s="785"/>
      <c r="H71" s="785"/>
      <c r="I71" s="785"/>
      <c r="J71" s="785"/>
      <c r="K71" s="786"/>
      <c r="L71" s="787"/>
      <c r="M71" s="788"/>
      <c r="N71" s="789"/>
      <c r="O71" s="790"/>
      <c r="P71" s="791"/>
      <c r="Q71" s="814"/>
      <c r="R71" s="814"/>
      <c r="S71" s="814"/>
      <c r="T71" s="800"/>
      <c r="U71" s="800"/>
      <c r="V71" s="801"/>
      <c r="W71" s="801"/>
      <c r="X71" s="800"/>
      <c r="Y71" s="800"/>
      <c r="Z71" s="802"/>
      <c r="AA71" s="802"/>
      <c r="AB71" s="802"/>
      <c r="AC71" s="802"/>
      <c r="AD71" s="803">
        <f t="shared" si="0"/>
        <v>0</v>
      </c>
      <c r="AE71" s="803"/>
      <c r="AF71" s="804"/>
      <c r="AH71" s="140"/>
      <c r="AI71" s="41"/>
      <c r="AJ71" s="41"/>
      <c r="AK71" s="41"/>
      <c r="AL71" s="41"/>
      <c r="AM71" s="41"/>
      <c r="AN71" s="41"/>
      <c r="AO71" s="41"/>
      <c r="AP71" s="41"/>
      <c r="AQ71" s="41"/>
      <c r="AR71" s="41"/>
      <c r="AS71" s="41"/>
      <c r="AT71" s="41"/>
      <c r="AZ71" s="19">
        <f t="shared" si="2"/>
        <v>0</v>
      </c>
      <c r="BA71" s="20">
        <f t="shared" si="3"/>
        <v>0</v>
      </c>
      <c r="BB71" s="20">
        <f t="shared" si="4"/>
        <v>0</v>
      </c>
      <c r="BC71" s="20">
        <f t="shared" si="5"/>
        <v>0</v>
      </c>
      <c r="BD71" s="20">
        <f t="shared" si="6"/>
        <v>0</v>
      </c>
      <c r="BE71" s="20">
        <f t="shared" si="7"/>
        <v>0</v>
      </c>
      <c r="BF71" s="20">
        <f t="shared" si="8"/>
        <v>0</v>
      </c>
    </row>
    <row r="72" spans="2:58" s="10" customFormat="1" ht="14.1" hidden="1" customHeight="1" x14ac:dyDescent="0.3">
      <c r="B72" s="270">
        <v>54</v>
      </c>
      <c r="C72" s="782"/>
      <c r="D72" s="783"/>
      <c r="E72" s="784"/>
      <c r="F72" s="785"/>
      <c r="G72" s="785"/>
      <c r="H72" s="785"/>
      <c r="I72" s="785"/>
      <c r="J72" s="785"/>
      <c r="K72" s="786"/>
      <c r="L72" s="787"/>
      <c r="M72" s="788"/>
      <c r="N72" s="789"/>
      <c r="O72" s="790"/>
      <c r="P72" s="791"/>
      <c r="Q72" s="814"/>
      <c r="R72" s="814"/>
      <c r="S72" s="814"/>
      <c r="T72" s="800"/>
      <c r="U72" s="800"/>
      <c r="V72" s="801"/>
      <c r="W72" s="801"/>
      <c r="X72" s="800"/>
      <c r="Y72" s="800"/>
      <c r="Z72" s="802"/>
      <c r="AA72" s="802"/>
      <c r="AB72" s="802"/>
      <c r="AC72" s="802"/>
      <c r="AD72" s="803">
        <f t="shared" si="0"/>
        <v>0</v>
      </c>
      <c r="AE72" s="803"/>
      <c r="AF72" s="804"/>
      <c r="AH72" s="140"/>
      <c r="AI72" s="41"/>
      <c r="AJ72" s="41"/>
      <c r="AK72" s="41"/>
      <c r="AL72" s="41"/>
      <c r="AM72" s="41"/>
      <c r="AN72" s="41"/>
      <c r="AO72" s="41"/>
      <c r="AP72" s="41"/>
      <c r="AQ72" s="41"/>
      <c r="AR72" s="41"/>
      <c r="AS72" s="41"/>
      <c r="AT72" s="41"/>
      <c r="AZ72" s="19">
        <f t="shared" si="2"/>
        <v>0</v>
      </c>
      <c r="BA72" s="20">
        <f t="shared" si="3"/>
        <v>0</v>
      </c>
      <c r="BB72" s="20">
        <f t="shared" si="4"/>
        <v>0</v>
      </c>
      <c r="BC72" s="20">
        <f t="shared" si="5"/>
        <v>0</v>
      </c>
      <c r="BD72" s="20">
        <f t="shared" si="6"/>
        <v>0</v>
      </c>
      <c r="BE72" s="20">
        <f t="shared" si="7"/>
        <v>0</v>
      </c>
      <c r="BF72" s="20">
        <f t="shared" si="8"/>
        <v>0</v>
      </c>
    </row>
    <row r="73" spans="2:58" s="10" customFormat="1" ht="14.1" hidden="1" customHeight="1" x14ac:dyDescent="0.3">
      <c r="B73" s="270">
        <v>55</v>
      </c>
      <c r="C73" s="782"/>
      <c r="D73" s="783"/>
      <c r="E73" s="784"/>
      <c r="F73" s="785"/>
      <c r="G73" s="785"/>
      <c r="H73" s="785"/>
      <c r="I73" s="785"/>
      <c r="J73" s="785"/>
      <c r="K73" s="786"/>
      <c r="L73" s="787"/>
      <c r="M73" s="788"/>
      <c r="N73" s="789"/>
      <c r="O73" s="790"/>
      <c r="P73" s="791"/>
      <c r="Q73" s="814"/>
      <c r="R73" s="814"/>
      <c r="S73" s="814"/>
      <c r="T73" s="800"/>
      <c r="U73" s="800"/>
      <c r="V73" s="801"/>
      <c r="W73" s="801"/>
      <c r="X73" s="800"/>
      <c r="Y73" s="800"/>
      <c r="Z73" s="802"/>
      <c r="AA73" s="802"/>
      <c r="AB73" s="802"/>
      <c r="AC73" s="802"/>
      <c r="AD73" s="803">
        <f t="shared" si="0"/>
        <v>0</v>
      </c>
      <c r="AE73" s="803"/>
      <c r="AF73" s="804"/>
      <c r="AH73" s="140"/>
      <c r="AI73" s="41"/>
      <c r="AJ73" s="41"/>
      <c r="AK73" s="41"/>
      <c r="AL73" s="41"/>
      <c r="AM73" s="41"/>
      <c r="AN73" s="41"/>
      <c r="AO73" s="41"/>
      <c r="AP73" s="41"/>
      <c r="AQ73" s="41"/>
      <c r="AR73" s="41"/>
      <c r="AS73" s="41"/>
      <c r="AT73" s="41"/>
      <c r="AZ73" s="19">
        <f t="shared" si="2"/>
        <v>0</v>
      </c>
      <c r="BA73" s="20">
        <f t="shared" si="3"/>
        <v>0</v>
      </c>
      <c r="BB73" s="20">
        <f t="shared" si="4"/>
        <v>0</v>
      </c>
      <c r="BC73" s="20">
        <f t="shared" si="5"/>
        <v>0</v>
      </c>
      <c r="BD73" s="20">
        <f t="shared" si="6"/>
        <v>0</v>
      </c>
      <c r="BE73" s="20">
        <f t="shared" si="7"/>
        <v>0</v>
      </c>
      <c r="BF73" s="20">
        <f t="shared" si="8"/>
        <v>0</v>
      </c>
    </row>
    <row r="74" spans="2:58" s="10" customFormat="1" ht="14.1" hidden="1" customHeight="1" x14ac:dyDescent="0.3">
      <c r="B74" s="270">
        <v>56</v>
      </c>
      <c r="C74" s="782"/>
      <c r="D74" s="783"/>
      <c r="E74" s="784"/>
      <c r="F74" s="785"/>
      <c r="G74" s="785"/>
      <c r="H74" s="785"/>
      <c r="I74" s="785"/>
      <c r="J74" s="785"/>
      <c r="K74" s="786"/>
      <c r="L74" s="787"/>
      <c r="M74" s="788"/>
      <c r="N74" s="789"/>
      <c r="O74" s="790"/>
      <c r="P74" s="791"/>
      <c r="Q74" s="814"/>
      <c r="R74" s="814"/>
      <c r="S74" s="814"/>
      <c r="T74" s="800"/>
      <c r="U74" s="800"/>
      <c r="V74" s="801"/>
      <c r="W74" s="801"/>
      <c r="X74" s="800"/>
      <c r="Y74" s="800"/>
      <c r="Z74" s="802"/>
      <c r="AA74" s="802"/>
      <c r="AB74" s="802"/>
      <c r="AC74" s="802"/>
      <c r="AD74" s="803">
        <f t="shared" si="0"/>
        <v>0</v>
      </c>
      <c r="AE74" s="803"/>
      <c r="AF74" s="804"/>
      <c r="AH74" s="140"/>
      <c r="AI74" s="41"/>
      <c r="AJ74" s="41"/>
      <c r="AK74" s="41"/>
      <c r="AL74" s="41"/>
      <c r="AM74" s="41"/>
      <c r="AN74" s="41"/>
      <c r="AO74" s="41"/>
      <c r="AP74" s="41"/>
      <c r="AQ74" s="41"/>
      <c r="AR74" s="41"/>
      <c r="AS74" s="41"/>
      <c r="AT74" s="41"/>
      <c r="AZ74" s="19">
        <f t="shared" si="2"/>
        <v>0</v>
      </c>
      <c r="BA74" s="20">
        <f t="shared" si="3"/>
        <v>0</v>
      </c>
      <c r="BB74" s="20">
        <f t="shared" si="4"/>
        <v>0</v>
      </c>
      <c r="BC74" s="20">
        <f t="shared" si="5"/>
        <v>0</v>
      </c>
      <c r="BD74" s="20">
        <f t="shared" si="6"/>
        <v>0</v>
      </c>
      <c r="BE74" s="20">
        <f t="shared" si="7"/>
        <v>0</v>
      </c>
      <c r="BF74" s="20">
        <f t="shared" si="8"/>
        <v>0</v>
      </c>
    </row>
    <row r="75" spans="2:58" s="10" customFormat="1" ht="14.1" hidden="1" customHeight="1" x14ac:dyDescent="0.3">
      <c r="B75" s="270">
        <v>57</v>
      </c>
      <c r="C75" s="782"/>
      <c r="D75" s="783"/>
      <c r="E75" s="784"/>
      <c r="F75" s="785"/>
      <c r="G75" s="785"/>
      <c r="H75" s="785"/>
      <c r="I75" s="785"/>
      <c r="J75" s="785"/>
      <c r="K75" s="786"/>
      <c r="L75" s="787"/>
      <c r="M75" s="788"/>
      <c r="N75" s="789"/>
      <c r="O75" s="790"/>
      <c r="P75" s="791"/>
      <c r="Q75" s="814"/>
      <c r="R75" s="814"/>
      <c r="S75" s="814"/>
      <c r="T75" s="800"/>
      <c r="U75" s="800"/>
      <c r="V75" s="801"/>
      <c r="W75" s="801"/>
      <c r="X75" s="800"/>
      <c r="Y75" s="800"/>
      <c r="Z75" s="802"/>
      <c r="AA75" s="802"/>
      <c r="AB75" s="802"/>
      <c r="AC75" s="802"/>
      <c r="AD75" s="803">
        <f t="shared" si="0"/>
        <v>0</v>
      </c>
      <c r="AE75" s="803"/>
      <c r="AF75" s="804"/>
      <c r="AH75" s="140"/>
      <c r="AI75" s="41"/>
      <c r="AJ75" s="41"/>
      <c r="AK75" s="41"/>
      <c r="AL75" s="41"/>
      <c r="AM75" s="41"/>
      <c r="AN75" s="41"/>
      <c r="AO75" s="41"/>
      <c r="AP75" s="41"/>
      <c r="AQ75" s="41"/>
      <c r="AR75" s="41"/>
      <c r="AS75" s="41"/>
      <c r="AT75" s="41"/>
      <c r="AZ75" s="19">
        <f t="shared" si="2"/>
        <v>0</v>
      </c>
      <c r="BA75" s="20">
        <f t="shared" si="3"/>
        <v>0</v>
      </c>
      <c r="BB75" s="20">
        <f t="shared" si="4"/>
        <v>0</v>
      </c>
      <c r="BC75" s="20">
        <f t="shared" si="5"/>
        <v>0</v>
      </c>
      <c r="BD75" s="20">
        <f t="shared" si="6"/>
        <v>0</v>
      </c>
      <c r="BE75" s="20">
        <f t="shared" si="7"/>
        <v>0</v>
      </c>
      <c r="BF75" s="20">
        <f t="shared" si="8"/>
        <v>0</v>
      </c>
    </row>
    <row r="76" spans="2:58" s="10" customFormat="1" ht="14.1" hidden="1" customHeight="1" x14ac:dyDescent="0.3">
      <c r="B76" s="270">
        <v>58</v>
      </c>
      <c r="C76" s="782"/>
      <c r="D76" s="783"/>
      <c r="E76" s="784"/>
      <c r="F76" s="785"/>
      <c r="G76" s="785"/>
      <c r="H76" s="785"/>
      <c r="I76" s="785"/>
      <c r="J76" s="785"/>
      <c r="K76" s="786"/>
      <c r="L76" s="787"/>
      <c r="M76" s="788"/>
      <c r="N76" s="789"/>
      <c r="O76" s="790"/>
      <c r="P76" s="791"/>
      <c r="Q76" s="814"/>
      <c r="R76" s="814"/>
      <c r="S76" s="814"/>
      <c r="T76" s="800"/>
      <c r="U76" s="800"/>
      <c r="V76" s="801"/>
      <c r="W76" s="801"/>
      <c r="X76" s="800"/>
      <c r="Y76" s="800"/>
      <c r="Z76" s="802"/>
      <c r="AA76" s="802"/>
      <c r="AB76" s="802"/>
      <c r="AC76" s="802"/>
      <c r="AD76" s="803">
        <f t="shared" si="0"/>
        <v>0</v>
      </c>
      <c r="AE76" s="803"/>
      <c r="AF76" s="804"/>
      <c r="AH76" s="140"/>
      <c r="AI76" s="41"/>
      <c r="AJ76" s="41"/>
      <c r="AK76" s="41"/>
      <c r="AL76" s="41"/>
      <c r="AM76" s="41"/>
      <c r="AN76" s="41"/>
      <c r="AO76" s="41"/>
      <c r="AP76" s="41"/>
      <c r="AQ76" s="41"/>
      <c r="AR76" s="41"/>
      <c r="AS76" s="41"/>
      <c r="AT76" s="41"/>
      <c r="AZ76" s="19">
        <f t="shared" si="2"/>
        <v>0</v>
      </c>
      <c r="BA76" s="20">
        <f t="shared" si="3"/>
        <v>0</v>
      </c>
      <c r="BB76" s="20">
        <f t="shared" si="4"/>
        <v>0</v>
      </c>
      <c r="BC76" s="20">
        <f t="shared" si="5"/>
        <v>0</v>
      </c>
      <c r="BD76" s="20">
        <f t="shared" si="6"/>
        <v>0</v>
      </c>
      <c r="BE76" s="20">
        <f t="shared" si="7"/>
        <v>0</v>
      </c>
      <c r="BF76" s="20">
        <f t="shared" si="8"/>
        <v>0</v>
      </c>
    </row>
    <row r="77" spans="2:58" s="10" customFormat="1" ht="14.1" hidden="1" customHeight="1" x14ac:dyDescent="0.3">
      <c r="B77" s="270">
        <v>59</v>
      </c>
      <c r="C77" s="782"/>
      <c r="D77" s="783"/>
      <c r="E77" s="784"/>
      <c r="F77" s="785"/>
      <c r="G77" s="785"/>
      <c r="H77" s="785"/>
      <c r="I77" s="785"/>
      <c r="J77" s="785"/>
      <c r="K77" s="786"/>
      <c r="L77" s="787"/>
      <c r="M77" s="788"/>
      <c r="N77" s="789"/>
      <c r="O77" s="790"/>
      <c r="P77" s="791"/>
      <c r="Q77" s="814"/>
      <c r="R77" s="814"/>
      <c r="S77" s="814"/>
      <c r="T77" s="800"/>
      <c r="U77" s="800"/>
      <c r="V77" s="801"/>
      <c r="W77" s="801"/>
      <c r="X77" s="800"/>
      <c r="Y77" s="800"/>
      <c r="Z77" s="802"/>
      <c r="AA77" s="802"/>
      <c r="AB77" s="802"/>
      <c r="AC77" s="802"/>
      <c r="AD77" s="803">
        <f t="shared" si="0"/>
        <v>0</v>
      </c>
      <c r="AE77" s="803"/>
      <c r="AF77" s="804"/>
      <c r="AH77" s="140"/>
      <c r="AI77" s="41"/>
      <c r="AJ77" s="41"/>
      <c r="AK77" s="41"/>
      <c r="AL77" s="41"/>
      <c r="AM77" s="41"/>
      <c r="AN77" s="41"/>
      <c r="AO77" s="41"/>
      <c r="AP77" s="41"/>
      <c r="AQ77" s="41"/>
      <c r="AR77" s="41"/>
      <c r="AS77" s="41"/>
      <c r="AT77" s="41"/>
      <c r="AZ77" s="19">
        <f t="shared" si="2"/>
        <v>0</v>
      </c>
      <c r="BA77" s="20">
        <f t="shared" si="3"/>
        <v>0</v>
      </c>
      <c r="BB77" s="20">
        <f t="shared" si="4"/>
        <v>0</v>
      </c>
      <c r="BC77" s="20">
        <f t="shared" si="5"/>
        <v>0</v>
      </c>
      <c r="BD77" s="20">
        <f t="shared" si="6"/>
        <v>0</v>
      </c>
      <c r="BE77" s="20">
        <f t="shared" si="7"/>
        <v>0</v>
      </c>
      <c r="BF77" s="20">
        <f t="shared" si="8"/>
        <v>0</v>
      </c>
    </row>
    <row r="78" spans="2:58" s="10" customFormat="1" ht="14.1" hidden="1" customHeight="1" x14ac:dyDescent="0.3">
      <c r="B78" s="270">
        <v>60</v>
      </c>
      <c r="C78" s="782"/>
      <c r="D78" s="783"/>
      <c r="E78" s="784"/>
      <c r="F78" s="785"/>
      <c r="G78" s="785"/>
      <c r="H78" s="785"/>
      <c r="I78" s="785"/>
      <c r="J78" s="785"/>
      <c r="K78" s="786"/>
      <c r="L78" s="787"/>
      <c r="M78" s="788"/>
      <c r="N78" s="789"/>
      <c r="O78" s="790"/>
      <c r="P78" s="791"/>
      <c r="Q78" s="814"/>
      <c r="R78" s="814"/>
      <c r="S78" s="814"/>
      <c r="T78" s="800"/>
      <c r="U78" s="800"/>
      <c r="V78" s="801"/>
      <c r="W78" s="801"/>
      <c r="X78" s="800"/>
      <c r="Y78" s="800"/>
      <c r="Z78" s="802"/>
      <c r="AA78" s="802"/>
      <c r="AB78" s="802"/>
      <c r="AC78" s="802"/>
      <c r="AD78" s="803">
        <f t="shared" si="0"/>
        <v>0</v>
      </c>
      <c r="AE78" s="803"/>
      <c r="AF78" s="804"/>
      <c r="AH78" s="140"/>
      <c r="AI78" s="41"/>
      <c r="AJ78" s="41"/>
      <c r="AK78" s="41"/>
      <c r="AL78" s="41"/>
      <c r="AM78" s="41"/>
      <c r="AN78" s="41"/>
      <c r="AO78" s="41"/>
      <c r="AP78" s="41"/>
      <c r="AQ78" s="41"/>
      <c r="AR78" s="41"/>
      <c r="AS78" s="41"/>
      <c r="AT78" s="41"/>
      <c r="AZ78" s="19">
        <f t="shared" si="2"/>
        <v>0</v>
      </c>
      <c r="BA78" s="20">
        <f t="shared" si="3"/>
        <v>0</v>
      </c>
      <c r="BB78" s="20">
        <f t="shared" si="4"/>
        <v>0</v>
      </c>
      <c r="BC78" s="20">
        <f t="shared" si="5"/>
        <v>0</v>
      </c>
      <c r="BD78" s="20">
        <f t="shared" si="6"/>
        <v>0</v>
      </c>
      <c r="BE78" s="20">
        <f t="shared" si="7"/>
        <v>0</v>
      </c>
      <c r="BF78" s="20">
        <f t="shared" si="8"/>
        <v>0</v>
      </c>
    </row>
    <row r="79" spans="2:58" s="10" customFormat="1" ht="14.1" hidden="1" customHeight="1" x14ac:dyDescent="0.3">
      <c r="B79" s="270">
        <v>61</v>
      </c>
      <c r="C79" s="782"/>
      <c r="D79" s="783"/>
      <c r="E79" s="784"/>
      <c r="F79" s="785"/>
      <c r="G79" s="785"/>
      <c r="H79" s="785"/>
      <c r="I79" s="785"/>
      <c r="J79" s="785"/>
      <c r="K79" s="786"/>
      <c r="L79" s="787"/>
      <c r="M79" s="788"/>
      <c r="N79" s="789"/>
      <c r="O79" s="790"/>
      <c r="P79" s="791"/>
      <c r="Q79" s="814"/>
      <c r="R79" s="814"/>
      <c r="S79" s="814"/>
      <c r="T79" s="800"/>
      <c r="U79" s="800"/>
      <c r="V79" s="801"/>
      <c r="W79" s="801"/>
      <c r="X79" s="800"/>
      <c r="Y79" s="800"/>
      <c r="Z79" s="802"/>
      <c r="AA79" s="802"/>
      <c r="AB79" s="802"/>
      <c r="AC79" s="802"/>
      <c r="AD79" s="803">
        <f t="shared" si="0"/>
        <v>0</v>
      </c>
      <c r="AE79" s="803"/>
      <c r="AF79" s="804"/>
      <c r="AH79" s="140"/>
      <c r="AI79" s="41"/>
      <c r="AJ79" s="41"/>
      <c r="AK79" s="41"/>
      <c r="AL79" s="41"/>
      <c r="AM79" s="41"/>
      <c r="AN79" s="41"/>
      <c r="AO79" s="41"/>
      <c r="AP79" s="41"/>
      <c r="AQ79" s="41"/>
      <c r="AR79" s="41"/>
      <c r="AS79" s="41"/>
      <c r="AT79" s="41"/>
      <c r="AZ79" s="19">
        <f t="shared" si="2"/>
        <v>0</v>
      </c>
      <c r="BA79" s="20">
        <f t="shared" si="3"/>
        <v>0</v>
      </c>
      <c r="BB79" s="20">
        <f t="shared" si="4"/>
        <v>0</v>
      </c>
      <c r="BC79" s="20">
        <f t="shared" si="5"/>
        <v>0</v>
      </c>
      <c r="BD79" s="20">
        <f t="shared" si="6"/>
        <v>0</v>
      </c>
      <c r="BE79" s="20">
        <f t="shared" si="7"/>
        <v>0</v>
      </c>
      <c r="BF79" s="20">
        <f t="shared" si="8"/>
        <v>0</v>
      </c>
    </row>
    <row r="80" spans="2:58" s="10" customFormat="1" ht="14.1" hidden="1" customHeight="1" x14ac:dyDescent="0.3">
      <c r="B80" s="270">
        <v>62</v>
      </c>
      <c r="C80" s="782"/>
      <c r="D80" s="783"/>
      <c r="E80" s="784"/>
      <c r="F80" s="785"/>
      <c r="G80" s="785"/>
      <c r="H80" s="785"/>
      <c r="I80" s="785"/>
      <c r="J80" s="785"/>
      <c r="K80" s="786"/>
      <c r="L80" s="787"/>
      <c r="M80" s="788"/>
      <c r="N80" s="789"/>
      <c r="O80" s="790"/>
      <c r="P80" s="791"/>
      <c r="Q80" s="814"/>
      <c r="R80" s="814"/>
      <c r="S80" s="814"/>
      <c r="T80" s="800"/>
      <c r="U80" s="800"/>
      <c r="V80" s="801"/>
      <c r="W80" s="801"/>
      <c r="X80" s="800"/>
      <c r="Y80" s="800"/>
      <c r="Z80" s="802"/>
      <c r="AA80" s="802"/>
      <c r="AB80" s="802"/>
      <c r="AC80" s="802"/>
      <c r="AD80" s="803">
        <f t="shared" si="0"/>
        <v>0</v>
      </c>
      <c r="AE80" s="803"/>
      <c r="AF80" s="804"/>
      <c r="AH80" s="140"/>
      <c r="AI80" s="41"/>
      <c r="AJ80" s="41"/>
      <c r="AK80" s="41"/>
      <c r="AL80" s="41"/>
      <c r="AM80" s="41"/>
      <c r="AN80" s="41"/>
      <c r="AO80" s="41"/>
      <c r="AP80" s="41"/>
      <c r="AQ80" s="41"/>
      <c r="AR80" s="41"/>
      <c r="AS80" s="41"/>
      <c r="AT80" s="41"/>
      <c r="AZ80" s="19">
        <f t="shared" si="2"/>
        <v>0</v>
      </c>
      <c r="BA80" s="20">
        <f t="shared" si="3"/>
        <v>0</v>
      </c>
      <c r="BB80" s="20">
        <f t="shared" si="4"/>
        <v>0</v>
      </c>
      <c r="BC80" s="20">
        <f t="shared" si="5"/>
        <v>0</v>
      </c>
      <c r="BD80" s="20">
        <f t="shared" si="6"/>
        <v>0</v>
      </c>
      <c r="BE80" s="20">
        <f t="shared" si="7"/>
        <v>0</v>
      </c>
      <c r="BF80" s="20">
        <f t="shared" si="8"/>
        <v>0</v>
      </c>
    </row>
    <row r="81" spans="2:58" s="10" customFormat="1" ht="14.1" hidden="1" customHeight="1" x14ac:dyDescent="0.3">
      <c r="B81" s="270">
        <v>63</v>
      </c>
      <c r="C81" s="782"/>
      <c r="D81" s="783"/>
      <c r="E81" s="784"/>
      <c r="F81" s="785"/>
      <c r="G81" s="785"/>
      <c r="H81" s="785"/>
      <c r="I81" s="785"/>
      <c r="J81" s="785"/>
      <c r="K81" s="786"/>
      <c r="L81" s="787"/>
      <c r="M81" s="788"/>
      <c r="N81" s="789"/>
      <c r="O81" s="790"/>
      <c r="P81" s="791"/>
      <c r="Q81" s="814"/>
      <c r="R81" s="814"/>
      <c r="S81" s="814"/>
      <c r="T81" s="800"/>
      <c r="U81" s="800"/>
      <c r="V81" s="801"/>
      <c r="W81" s="801"/>
      <c r="X81" s="800"/>
      <c r="Y81" s="800"/>
      <c r="Z81" s="802"/>
      <c r="AA81" s="802"/>
      <c r="AB81" s="802"/>
      <c r="AC81" s="802"/>
      <c r="AD81" s="803">
        <f t="shared" si="0"/>
        <v>0</v>
      </c>
      <c r="AE81" s="803"/>
      <c r="AF81" s="804"/>
      <c r="AH81" s="140"/>
      <c r="AI81" s="41"/>
      <c r="AJ81" s="41"/>
      <c r="AK81" s="41"/>
      <c r="AL81" s="41"/>
      <c r="AM81" s="41"/>
      <c r="AN81" s="41"/>
      <c r="AO81" s="41"/>
      <c r="AP81" s="41"/>
      <c r="AQ81" s="41"/>
      <c r="AR81" s="41"/>
      <c r="AS81" s="41"/>
      <c r="AT81" s="41"/>
      <c r="AZ81" s="19">
        <f t="shared" si="2"/>
        <v>0</v>
      </c>
      <c r="BA81" s="20">
        <f t="shared" si="3"/>
        <v>0</v>
      </c>
      <c r="BB81" s="20">
        <f t="shared" si="4"/>
        <v>0</v>
      </c>
      <c r="BC81" s="20">
        <f t="shared" si="5"/>
        <v>0</v>
      </c>
      <c r="BD81" s="20">
        <f t="shared" si="6"/>
        <v>0</v>
      </c>
      <c r="BE81" s="20">
        <f t="shared" si="7"/>
        <v>0</v>
      </c>
      <c r="BF81" s="20">
        <f t="shared" si="8"/>
        <v>0</v>
      </c>
    </row>
    <row r="82" spans="2:58" s="10" customFormat="1" ht="14.1" hidden="1" customHeight="1" x14ac:dyDescent="0.3">
      <c r="B82" s="270">
        <v>64</v>
      </c>
      <c r="C82" s="782"/>
      <c r="D82" s="783"/>
      <c r="E82" s="784"/>
      <c r="F82" s="785"/>
      <c r="G82" s="785"/>
      <c r="H82" s="785"/>
      <c r="I82" s="785"/>
      <c r="J82" s="785"/>
      <c r="K82" s="786"/>
      <c r="L82" s="787"/>
      <c r="M82" s="788"/>
      <c r="N82" s="789"/>
      <c r="O82" s="790"/>
      <c r="P82" s="791"/>
      <c r="Q82" s="814"/>
      <c r="R82" s="814"/>
      <c r="S82" s="814"/>
      <c r="T82" s="800"/>
      <c r="U82" s="800"/>
      <c r="V82" s="801"/>
      <c r="W82" s="801"/>
      <c r="X82" s="800"/>
      <c r="Y82" s="800"/>
      <c r="Z82" s="802"/>
      <c r="AA82" s="802"/>
      <c r="AB82" s="802"/>
      <c r="AC82" s="802"/>
      <c r="AD82" s="803">
        <f t="shared" si="0"/>
        <v>0</v>
      </c>
      <c r="AE82" s="803"/>
      <c r="AF82" s="804"/>
      <c r="AH82" s="140"/>
      <c r="AI82" s="41"/>
      <c r="AJ82" s="41"/>
      <c r="AK82" s="41"/>
      <c r="AL82" s="41"/>
      <c r="AM82" s="41"/>
      <c r="AN82" s="41"/>
      <c r="AO82" s="41"/>
      <c r="AP82" s="41"/>
      <c r="AQ82" s="41"/>
      <c r="AR82" s="41"/>
      <c r="AS82" s="41"/>
      <c r="AT82" s="41"/>
      <c r="AZ82" s="19">
        <f t="shared" si="2"/>
        <v>0</v>
      </c>
      <c r="BA82" s="20">
        <f t="shared" si="3"/>
        <v>0</v>
      </c>
      <c r="BB82" s="20">
        <f t="shared" si="4"/>
        <v>0</v>
      </c>
      <c r="BC82" s="20">
        <f t="shared" si="5"/>
        <v>0</v>
      </c>
      <c r="BD82" s="20">
        <f t="shared" si="6"/>
        <v>0</v>
      </c>
      <c r="BE82" s="20">
        <f t="shared" si="7"/>
        <v>0</v>
      </c>
      <c r="BF82" s="20">
        <f t="shared" si="8"/>
        <v>0</v>
      </c>
    </row>
    <row r="83" spans="2:58" s="10" customFormat="1" ht="14.1" hidden="1" customHeight="1" x14ac:dyDescent="0.3">
      <c r="B83" s="270">
        <v>65</v>
      </c>
      <c r="C83" s="782"/>
      <c r="D83" s="783"/>
      <c r="E83" s="784"/>
      <c r="F83" s="785"/>
      <c r="G83" s="785"/>
      <c r="H83" s="785"/>
      <c r="I83" s="785"/>
      <c r="J83" s="785"/>
      <c r="K83" s="786"/>
      <c r="L83" s="787"/>
      <c r="M83" s="788"/>
      <c r="N83" s="789"/>
      <c r="O83" s="790"/>
      <c r="P83" s="791"/>
      <c r="Q83" s="814"/>
      <c r="R83" s="814"/>
      <c r="S83" s="814"/>
      <c r="T83" s="800"/>
      <c r="U83" s="800"/>
      <c r="V83" s="801"/>
      <c r="W83" s="801"/>
      <c r="X83" s="800"/>
      <c r="Y83" s="800"/>
      <c r="Z83" s="802"/>
      <c r="AA83" s="802"/>
      <c r="AB83" s="802"/>
      <c r="AC83" s="802"/>
      <c r="AD83" s="803">
        <f t="shared" ref="AD83:AD146" si="9">+Z83*AB83</f>
        <v>0</v>
      </c>
      <c r="AE83" s="803"/>
      <c r="AF83" s="804"/>
      <c r="AH83" s="140"/>
      <c r="AI83" s="41"/>
      <c r="AJ83" s="41"/>
      <c r="AK83" s="41"/>
      <c r="AL83" s="41"/>
      <c r="AM83" s="41"/>
      <c r="AN83" s="41"/>
      <c r="AO83" s="41"/>
      <c r="AP83" s="41"/>
      <c r="AQ83" s="41"/>
      <c r="AR83" s="41"/>
      <c r="AS83" s="41"/>
      <c r="AT83" s="41"/>
      <c r="AZ83" s="19">
        <f t="shared" ref="AZ83:AZ146" si="10">AH83</f>
        <v>0</v>
      </c>
      <c r="BA83" s="20">
        <f t="shared" ref="BA83:BA146" si="11">+BC83+BE83+BF83</f>
        <v>0</v>
      </c>
      <c r="BB83" s="20">
        <f t="shared" ref="BB83:BB146" si="12">+BC83+BE83+BF83</f>
        <v>0</v>
      </c>
      <c r="BC83" s="20">
        <f t="shared" ref="BC83:BC146" si="13">V83+X83</f>
        <v>0</v>
      </c>
      <c r="BD83" s="20">
        <f t="shared" ref="BD83:BD146" si="14">X83</f>
        <v>0</v>
      </c>
      <c r="BE83" s="20">
        <f t="shared" ref="BE83:BE146" si="15">T83</f>
        <v>0</v>
      </c>
      <c r="BF83" s="20">
        <f t="shared" ref="BF83:BF146" si="16">AD83</f>
        <v>0</v>
      </c>
    </row>
    <row r="84" spans="2:58" s="10" customFormat="1" ht="14.1" hidden="1" customHeight="1" x14ac:dyDescent="0.3">
      <c r="B84" s="270">
        <v>66</v>
      </c>
      <c r="C84" s="782"/>
      <c r="D84" s="783"/>
      <c r="E84" s="784"/>
      <c r="F84" s="785"/>
      <c r="G84" s="785"/>
      <c r="H84" s="785"/>
      <c r="I84" s="785"/>
      <c r="J84" s="785"/>
      <c r="K84" s="786"/>
      <c r="L84" s="787"/>
      <c r="M84" s="788"/>
      <c r="N84" s="789"/>
      <c r="O84" s="790"/>
      <c r="P84" s="791"/>
      <c r="Q84" s="814"/>
      <c r="R84" s="814"/>
      <c r="S84" s="814"/>
      <c r="T84" s="800"/>
      <c r="U84" s="800"/>
      <c r="V84" s="801"/>
      <c r="W84" s="801"/>
      <c r="X84" s="800"/>
      <c r="Y84" s="800"/>
      <c r="Z84" s="802"/>
      <c r="AA84" s="802"/>
      <c r="AB84" s="802"/>
      <c r="AC84" s="802"/>
      <c r="AD84" s="803">
        <f t="shared" si="9"/>
        <v>0</v>
      </c>
      <c r="AE84" s="803"/>
      <c r="AF84" s="804"/>
      <c r="AH84" s="140"/>
      <c r="AI84" s="41"/>
      <c r="AJ84" s="41"/>
      <c r="AK84" s="41"/>
      <c r="AL84" s="41"/>
      <c r="AM84" s="41"/>
      <c r="AN84" s="41"/>
      <c r="AO84" s="41"/>
      <c r="AP84" s="41"/>
      <c r="AQ84" s="41"/>
      <c r="AR84" s="41"/>
      <c r="AS84" s="41"/>
      <c r="AT84" s="41"/>
      <c r="AZ84" s="19">
        <f t="shared" si="10"/>
        <v>0</v>
      </c>
      <c r="BA84" s="20">
        <f t="shared" si="11"/>
        <v>0</v>
      </c>
      <c r="BB84" s="20">
        <f t="shared" si="12"/>
        <v>0</v>
      </c>
      <c r="BC84" s="20">
        <f t="shared" si="13"/>
        <v>0</v>
      </c>
      <c r="BD84" s="20">
        <f t="shared" si="14"/>
        <v>0</v>
      </c>
      <c r="BE84" s="20">
        <f t="shared" si="15"/>
        <v>0</v>
      </c>
      <c r="BF84" s="20">
        <f t="shared" si="16"/>
        <v>0</v>
      </c>
    </row>
    <row r="85" spans="2:58" s="10" customFormat="1" ht="14.1" hidden="1" customHeight="1" x14ac:dyDescent="0.3">
      <c r="B85" s="270">
        <v>67</v>
      </c>
      <c r="C85" s="782"/>
      <c r="D85" s="783"/>
      <c r="E85" s="784"/>
      <c r="F85" s="785"/>
      <c r="G85" s="785"/>
      <c r="H85" s="785"/>
      <c r="I85" s="785"/>
      <c r="J85" s="785"/>
      <c r="K85" s="786"/>
      <c r="L85" s="787"/>
      <c r="M85" s="788"/>
      <c r="N85" s="789"/>
      <c r="O85" s="790"/>
      <c r="P85" s="791"/>
      <c r="Q85" s="814"/>
      <c r="R85" s="814"/>
      <c r="S85" s="814"/>
      <c r="T85" s="800"/>
      <c r="U85" s="800"/>
      <c r="V85" s="801"/>
      <c r="W85" s="801"/>
      <c r="X85" s="800"/>
      <c r="Y85" s="800"/>
      <c r="Z85" s="802"/>
      <c r="AA85" s="802"/>
      <c r="AB85" s="802"/>
      <c r="AC85" s="802"/>
      <c r="AD85" s="803">
        <f t="shared" si="9"/>
        <v>0</v>
      </c>
      <c r="AE85" s="803"/>
      <c r="AF85" s="804"/>
      <c r="AH85" s="140"/>
      <c r="AI85" s="41"/>
      <c r="AJ85" s="41"/>
      <c r="AK85" s="41"/>
      <c r="AL85" s="41"/>
      <c r="AM85" s="41"/>
      <c r="AN85" s="41"/>
      <c r="AO85" s="41"/>
      <c r="AP85" s="41"/>
      <c r="AQ85" s="41"/>
      <c r="AR85" s="41"/>
      <c r="AS85" s="41"/>
      <c r="AT85" s="41"/>
      <c r="AZ85" s="19">
        <f t="shared" si="10"/>
        <v>0</v>
      </c>
      <c r="BA85" s="20">
        <f t="shared" si="11"/>
        <v>0</v>
      </c>
      <c r="BB85" s="20">
        <f t="shared" si="12"/>
        <v>0</v>
      </c>
      <c r="BC85" s="20">
        <f t="shared" si="13"/>
        <v>0</v>
      </c>
      <c r="BD85" s="20">
        <f t="shared" si="14"/>
        <v>0</v>
      </c>
      <c r="BE85" s="20">
        <f t="shared" si="15"/>
        <v>0</v>
      </c>
      <c r="BF85" s="20">
        <f t="shared" si="16"/>
        <v>0</v>
      </c>
    </row>
    <row r="86" spans="2:58" s="10" customFormat="1" ht="14.1" hidden="1" customHeight="1" x14ac:dyDescent="0.3">
      <c r="B86" s="270">
        <v>68</v>
      </c>
      <c r="C86" s="782"/>
      <c r="D86" s="783"/>
      <c r="E86" s="784"/>
      <c r="F86" s="785"/>
      <c r="G86" s="785"/>
      <c r="H86" s="785"/>
      <c r="I86" s="785"/>
      <c r="J86" s="785"/>
      <c r="K86" s="786"/>
      <c r="L86" s="787"/>
      <c r="M86" s="788"/>
      <c r="N86" s="789"/>
      <c r="O86" s="790"/>
      <c r="P86" s="791"/>
      <c r="Q86" s="814"/>
      <c r="R86" s="814"/>
      <c r="S86" s="814"/>
      <c r="T86" s="800"/>
      <c r="U86" s="800"/>
      <c r="V86" s="801"/>
      <c r="W86" s="801"/>
      <c r="X86" s="800"/>
      <c r="Y86" s="800"/>
      <c r="Z86" s="802"/>
      <c r="AA86" s="802"/>
      <c r="AB86" s="802"/>
      <c r="AC86" s="802"/>
      <c r="AD86" s="803">
        <f t="shared" si="9"/>
        <v>0</v>
      </c>
      <c r="AE86" s="803"/>
      <c r="AF86" s="804"/>
      <c r="AH86" s="140"/>
      <c r="AI86" s="41"/>
      <c r="AJ86" s="41"/>
      <c r="AK86" s="41"/>
      <c r="AL86" s="41"/>
      <c r="AM86" s="41"/>
      <c r="AN86" s="41"/>
      <c r="AO86" s="41"/>
      <c r="AP86" s="41"/>
      <c r="AQ86" s="41"/>
      <c r="AR86" s="41"/>
      <c r="AS86" s="41"/>
      <c r="AT86" s="41"/>
      <c r="AZ86" s="19">
        <f t="shared" si="10"/>
        <v>0</v>
      </c>
      <c r="BA86" s="20">
        <f t="shared" si="11"/>
        <v>0</v>
      </c>
      <c r="BB86" s="20">
        <f t="shared" si="12"/>
        <v>0</v>
      </c>
      <c r="BC86" s="20">
        <f t="shared" si="13"/>
        <v>0</v>
      </c>
      <c r="BD86" s="20">
        <f t="shared" si="14"/>
        <v>0</v>
      </c>
      <c r="BE86" s="20">
        <f t="shared" si="15"/>
        <v>0</v>
      </c>
      <c r="BF86" s="20">
        <f t="shared" si="16"/>
        <v>0</v>
      </c>
    </row>
    <row r="87" spans="2:58" s="10" customFormat="1" ht="14.1" hidden="1" customHeight="1" x14ac:dyDescent="0.3">
      <c r="B87" s="270">
        <v>69</v>
      </c>
      <c r="C87" s="782"/>
      <c r="D87" s="783"/>
      <c r="E87" s="784"/>
      <c r="F87" s="785"/>
      <c r="G87" s="785"/>
      <c r="H87" s="785"/>
      <c r="I87" s="785"/>
      <c r="J87" s="785"/>
      <c r="K87" s="786"/>
      <c r="L87" s="787"/>
      <c r="M87" s="788"/>
      <c r="N87" s="789"/>
      <c r="O87" s="790"/>
      <c r="P87" s="791"/>
      <c r="Q87" s="814"/>
      <c r="R87" s="814"/>
      <c r="S87" s="814"/>
      <c r="T87" s="800"/>
      <c r="U87" s="800"/>
      <c r="V87" s="801"/>
      <c r="W87" s="801"/>
      <c r="X87" s="800"/>
      <c r="Y87" s="800"/>
      <c r="Z87" s="802"/>
      <c r="AA87" s="802"/>
      <c r="AB87" s="802"/>
      <c r="AC87" s="802"/>
      <c r="AD87" s="803">
        <f t="shared" si="9"/>
        <v>0</v>
      </c>
      <c r="AE87" s="803"/>
      <c r="AF87" s="804"/>
      <c r="AH87" s="140"/>
      <c r="AI87" s="41"/>
      <c r="AJ87" s="41"/>
      <c r="AK87" s="41"/>
      <c r="AL87" s="41"/>
      <c r="AM87" s="41"/>
      <c r="AN87" s="41"/>
      <c r="AO87" s="41"/>
      <c r="AP87" s="41"/>
      <c r="AQ87" s="41"/>
      <c r="AR87" s="41"/>
      <c r="AS87" s="41"/>
      <c r="AT87" s="41"/>
      <c r="AZ87" s="19">
        <f t="shared" si="10"/>
        <v>0</v>
      </c>
      <c r="BA87" s="20">
        <f t="shared" si="11"/>
        <v>0</v>
      </c>
      <c r="BB87" s="20">
        <f t="shared" si="12"/>
        <v>0</v>
      </c>
      <c r="BC87" s="20">
        <f t="shared" si="13"/>
        <v>0</v>
      </c>
      <c r="BD87" s="20">
        <f t="shared" si="14"/>
        <v>0</v>
      </c>
      <c r="BE87" s="20">
        <f t="shared" si="15"/>
        <v>0</v>
      </c>
      <c r="BF87" s="20">
        <f t="shared" si="16"/>
        <v>0</v>
      </c>
    </row>
    <row r="88" spans="2:58" s="10" customFormat="1" ht="14.1" hidden="1" customHeight="1" x14ac:dyDescent="0.3">
      <c r="B88" s="270">
        <v>70</v>
      </c>
      <c r="C88" s="782"/>
      <c r="D88" s="783"/>
      <c r="E88" s="784"/>
      <c r="F88" s="785"/>
      <c r="G88" s="785"/>
      <c r="H88" s="785"/>
      <c r="I88" s="785"/>
      <c r="J88" s="785"/>
      <c r="K88" s="786"/>
      <c r="L88" s="787"/>
      <c r="M88" s="788"/>
      <c r="N88" s="789"/>
      <c r="O88" s="790"/>
      <c r="P88" s="791"/>
      <c r="Q88" s="814"/>
      <c r="R88" s="814"/>
      <c r="S88" s="814"/>
      <c r="T88" s="800"/>
      <c r="U88" s="800"/>
      <c r="V88" s="801"/>
      <c r="W88" s="801"/>
      <c r="X88" s="800"/>
      <c r="Y88" s="800"/>
      <c r="Z88" s="802"/>
      <c r="AA88" s="802"/>
      <c r="AB88" s="802"/>
      <c r="AC88" s="802"/>
      <c r="AD88" s="803">
        <f t="shared" si="9"/>
        <v>0</v>
      </c>
      <c r="AE88" s="803"/>
      <c r="AF88" s="804"/>
      <c r="AH88" s="140"/>
      <c r="AI88" s="41"/>
      <c r="AJ88" s="41"/>
      <c r="AK88" s="41"/>
      <c r="AL88" s="41"/>
      <c r="AM88" s="41"/>
      <c r="AN88" s="41"/>
      <c r="AO88" s="41"/>
      <c r="AP88" s="41"/>
      <c r="AQ88" s="41"/>
      <c r="AR88" s="41"/>
      <c r="AS88" s="41"/>
      <c r="AT88" s="41"/>
      <c r="AZ88" s="19">
        <f t="shared" si="10"/>
        <v>0</v>
      </c>
      <c r="BA88" s="20">
        <f t="shared" si="11"/>
        <v>0</v>
      </c>
      <c r="BB88" s="20">
        <f t="shared" si="12"/>
        <v>0</v>
      </c>
      <c r="BC88" s="20">
        <f t="shared" si="13"/>
        <v>0</v>
      </c>
      <c r="BD88" s="20">
        <f t="shared" si="14"/>
        <v>0</v>
      </c>
      <c r="BE88" s="20">
        <f t="shared" si="15"/>
        <v>0</v>
      </c>
      <c r="BF88" s="20">
        <f t="shared" si="16"/>
        <v>0</v>
      </c>
    </row>
    <row r="89" spans="2:58" s="10" customFormat="1" ht="14.1" hidden="1" customHeight="1" x14ac:dyDescent="0.3">
      <c r="B89" s="270">
        <v>71</v>
      </c>
      <c r="C89" s="782"/>
      <c r="D89" s="783"/>
      <c r="E89" s="784"/>
      <c r="F89" s="785"/>
      <c r="G89" s="785"/>
      <c r="H89" s="785"/>
      <c r="I89" s="785"/>
      <c r="J89" s="785"/>
      <c r="K89" s="786"/>
      <c r="L89" s="787"/>
      <c r="M89" s="788"/>
      <c r="N89" s="789"/>
      <c r="O89" s="790"/>
      <c r="P89" s="791"/>
      <c r="Q89" s="814"/>
      <c r="R89" s="814"/>
      <c r="S89" s="814"/>
      <c r="T89" s="800"/>
      <c r="U89" s="800"/>
      <c r="V89" s="801"/>
      <c r="W89" s="801"/>
      <c r="X89" s="800"/>
      <c r="Y89" s="800"/>
      <c r="Z89" s="802"/>
      <c r="AA89" s="802"/>
      <c r="AB89" s="802"/>
      <c r="AC89" s="802"/>
      <c r="AD89" s="803">
        <f t="shared" si="9"/>
        <v>0</v>
      </c>
      <c r="AE89" s="803"/>
      <c r="AF89" s="804"/>
      <c r="AH89" s="140"/>
      <c r="AI89" s="41"/>
      <c r="AJ89" s="41"/>
      <c r="AK89" s="41"/>
      <c r="AL89" s="41"/>
      <c r="AM89" s="41"/>
      <c r="AN89" s="41"/>
      <c r="AO89" s="41"/>
      <c r="AP89" s="41"/>
      <c r="AQ89" s="41"/>
      <c r="AR89" s="41"/>
      <c r="AS89" s="41"/>
      <c r="AT89" s="41"/>
      <c r="AZ89" s="19">
        <f t="shared" si="10"/>
        <v>0</v>
      </c>
      <c r="BA89" s="20">
        <f t="shared" si="11"/>
        <v>0</v>
      </c>
      <c r="BB89" s="20">
        <f t="shared" si="12"/>
        <v>0</v>
      </c>
      <c r="BC89" s="20">
        <f t="shared" si="13"/>
        <v>0</v>
      </c>
      <c r="BD89" s="20">
        <f t="shared" si="14"/>
        <v>0</v>
      </c>
      <c r="BE89" s="20">
        <f t="shared" si="15"/>
        <v>0</v>
      </c>
      <c r="BF89" s="20">
        <f t="shared" si="16"/>
        <v>0</v>
      </c>
    </row>
    <row r="90" spans="2:58" s="10" customFormat="1" ht="14.1" hidden="1" customHeight="1" x14ac:dyDescent="0.3">
      <c r="B90" s="270">
        <v>72</v>
      </c>
      <c r="C90" s="782"/>
      <c r="D90" s="783"/>
      <c r="E90" s="784"/>
      <c r="F90" s="785"/>
      <c r="G90" s="785"/>
      <c r="H90" s="785"/>
      <c r="I90" s="785"/>
      <c r="J90" s="785"/>
      <c r="K90" s="786"/>
      <c r="L90" s="787"/>
      <c r="M90" s="788"/>
      <c r="N90" s="789"/>
      <c r="O90" s="790"/>
      <c r="P90" s="791"/>
      <c r="Q90" s="814"/>
      <c r="R90" s="814"/>
      <c r="S90" s="814"/>
      <c r="T90" s="800"/>
      <c r="U90" s="800"/>
      <c r="V90" s="801"/>
      <c r="W90" s="801"/>
      <c r="X90" s="800"/>
      <c r="Y90" s="800"/>
      <c r="Z90" s="802"/>
      <c r="AA90" s="802"/>
      <c r="AB90" s="802"/>
      <c r="AC90" s="802"/>
      <c r="AD90" s="803">
        <f t="shared" si="9"/>
        <v>0</v>
      </c>
      <c r="AE90" s="803"/>
      <c r="AF90" s="804"/>
      <c r="AH90" s="140"/>
      <c r="AI90" s="41"/>
      <c r="AJ90" s="41"/>
      <c r="AK90" s="41"/>
      <c r="AL90" s="41"/>
      <c r="AM90" s="41"/>
      <c r="AN90" s="41"/>
      <c r="AO90" s="41"/>
      <c r="AP90" s="41"/>
      <c r="AQ90" s="41"/>
      <c r="AR90" s="41"/>
      <c r="AS90" s="41"/>
      <c r="AT90" s="41"/>
      <c r="AZ90" s="19">
        <f t="shared" si="10"/>
        <v>0</v>
      </c>
      <c r="BA90" s="20">
        <f t="shared" si="11"/>
        <v>0</v>
      </c>
      <c r="BB90" s="20">
        <f t="shared" si="12"/>
        <v>0</v>
      </c>
      <c r="BC90" s="20">
        <f t="shared" si="13"/>
        <v>0</v>
      </c>
      <c r="BD90" s="20">
        <f t="shared" si="14"/>
        <v>0</v>
      </c>
      <c r="BE90" s="20">
        <f t="shared" si="15"/>
        <v>0</v>
      </c>
      <c r="BF90" s="20">
        <f t="shared" si="16"/>
        <v>0</v>
      </c>
    </row>
    <row r="91" spans="2:58" s="10" customFormat="1" ht="14.1" hidden="1" customHeight="1" x14ac:dyDescent="0.3">
      <c r="B91" s="270">
        <v>73</v>
      </c>
      <c r="C91" s="782"/>
      <c r="D91" s="783"/>
      <c r="E91" s="784"/>
      <c r="F91" s="785"/>
      <c r="G91" s="785"/>
      <c r="H91" s="785"/>
      <c r="I91" s="785"/>
      <c r="J91" s="785"/>
      <c r="K91" s="786"/>
      <c r="L91" s="787"/>
      <c r="M91" s="788"/>
      <c r="N91" s="789"/>
      <c r="O91" s="790"/>
      <c r="P91" s="791"/>
      <c r="Q91" s="814"/>
      <c r="R91" s="814"/>
      <c r="S91" s="814"/>
      <c r="T91" s="800"/>
      <c r="U91" s="800"/>
      <c r="V91" s="801"/>
      <c r="W91" s="801"/>
      <c r="X91" s="800"/>
      <c r="Y91" s="800"/>
      <c r="Z91" s="802"/>
      <c r="AA91" s="802"/>
      <c r="AB91" s="802"/>
      <c r="AC91" s="802"/>
      <c r="AD91" s="803">
        <f t="shared" si="9"/>
        <v>0</v>
      </c>
      <c r="AE91" s="803"/>
      <c r="AF91" s="804"/>
      <c r="AH91" s="140"/>
      <c r="AI91" s="41"/>
      <c r="AJ91" s="41"/>
      <c r="AK91" s="41"/>
      <c r="AL91" s="41"/>
      <c r="AM91" s="41"/>
      <c r="AN91" s="41"/>
      <c r="AO91" s="41"/>
      <c r="AP91" s="41"/>
      <c r="AQ91" s="41"/>
      <c r="AR91" s="41"/>
      <c r="AS91" s="41"/>
      <c r="AT91" s="41"/>
      <c r="AZ91" s="19">
        <f t="shared" si="10"/>
        <v>0</v>
      </c>
      <c r="BA91" s="20">
        <f t="shared" si="11"/>
        <v>0</v>
      </c>
      <c r="BB91" s="20">
        <f t="shared" si="12"/>
        <v>0</v>
      </c>
      <c r="BC91" s="20">
        <f t="shared" si="13"/>
        <v>0</v>
      </c>
      <c r="BD91" s="20">
        <f t="shared" si="14"/>
        <v>0</v>
      </c>
      <c r="BE91" s="20">
        <f t="shared" si="15"/>
        <v>0</v>
      </c>
      <c r="BF91" s="20">
        <f t="shared" si="16"/>
        <v>0</v>
      </c>
    </row>
    <row r="92" spans="2:58" s="10" customFormat="1" ht="14.1" hidden="1" customHeight="1" x14ac:dyDescent="0.3">
      <c r="B92" s="270">
        <v>74</v>
      </c>
      <c r="C92" s="782"/>
      <c r="D92" s="783"/>
      <c r="E92" s="784"/>
      <c r="F92" s="785"/>
      <c r="G92" s="785"/>
      <c r="H92" s="785"/>
      <c r="I92" s="785"/>
      <c r="J92" s="785"/>
      <c r="K92" s="786"/>
      <c r="L92" s="787"/>
      <c r="M92" s="788"/>
      <c r="N92" s="789"/>
      <c r="O92" s="790"/>
      <c r="P92" s="791"/>
      <c r="Q92" s="814"/>
      <c r="R92" s="814"/>
      <c r="S92" s="814"/>
      <c r="T92" s="800"/>
      <c r="U92" s="800"/>
      <c r="V92" s="801"/>
      <c r="W92" s="801"/>
      <c r="X92" s="800"/>
      <c r="Y92" s="800"/>
      <c r="Z92" s="802"/>
      <c r="AA92" s="802"/>
      <c r="AB92" s="802"/>
      <c r="AC92" s="802"/>
      <c r="AD92" s="803">
        <f t="shared" si="9"/>
        <v>0</v>
      </c>
      <c r="AE92" s="803"/>
      <c r="AF92" s="804"/>
      <c r="AH92" s="140"/>
      <c r="AI92" s="41"/>
      <c r="AJ92" s="41"/>
      <c r="AK92" s="41"/>
      <c r="AL92" s="41"/>
      <c r="AM92" s="41"/>
      <c r="AN92" s="41"/>
      <c r="AO92" s="41"/>
      <c r="AP92" s="41"/>
      <c r="AQ92" s="41"/>
      <c r="AR92" s="41"/>
      <c r="AS92" s="41"/>
      <c r="AT92" s="41"/>
      <c r="AZ92" s="19">
        <f t="shared" si="10"/>
        <v>0</v>
      </c>
      <c r="BA92" s="20">
        <f t="shared" si="11"/>
        <v>0</v>
      </c>
      <c r="BB92" s="20">
        <f t="shared" si="12"/>
        <v>0</v>
      </c>
      <c r="BC92" s="20">
        <f t="shared" si="13"/>
        <v>0</v>
      </c>
      <c r="BD92" s="20">
        <f t="shared" si="14"/>
        <v>0</v>
      </c>
      <c r="BE92" s="20">
        <f t="shared" si="15"/>
        <v>0</v>
      </c>
      <c r="BF92" s="20">
        <f t="shared" si="16"/>
        <v>0</v>
      </c>
    </row>
    <row r="93" spans="2:58" s="10" customFormat="1" ht="14.1" hidden="1" customHeight="1" x14ac:dyDescent="0.3">
      <c r="B93" s="270">
        <v>75</v>
      </c>
      <c r="C93" s="782"/>
      <c r="D93" s="783"/>
      <c r="E93" s="784"/>
      <c r="F93" s="785"/>
      <c r="G93" s="785"/>
      <c r="H93" s="785"/>
      <c r="I93" s="785"/>
      <c r="J93" s="785"/>
      <c r="K93" s="786"/>
      <c r="L93" s="787"/>
      <c r="M93" s="788"/>
      <c r="N93" s="789"/>
      <c r="O93" s="790"/>
      <c r="P93" s="791"/>
      <c r="Q93" s="814"/>
      <c r="R93" s="814"/>
      <c r="S93" s="814"/>
      <c r="T93" s="800"/>
      <c r="U93" s="800"/>
      <c r="V93" s="801"/>
      <c r="W93" s="801"/>
      <c r="X93" s="800"/>
      <c r="Y93" s="800"/>
      <c r="Z93" s="802"/>
      <c r="AA93" s="802"/>
      <c r="AB93" s="802"/>
      <c r="AC93" s="802"/>
      <c r="AD93" s="803">
        <f t="shared" si="9"/>
        <v>0</v>
      </c>
      <c r="AE93" s="803"/>
      <c r="AF93" s="804"/>
      <c r="AH93" s="140"/>
      <c r="AI93" s="41"/>
      <c r="AJ93" s="41"/>
      <c r="AK93" s="41"/>
      <c r="AL93" s="41"/>
      <c r="AM93" s="41"/>
      <c r="AN93" s="41"/>
      <c r="AO93" s="41"/>
      <c r="AP93" s="41"/>
      <c r="AQ93" s="41"/>
      <c r="AR93" s="41"/>
      <c r="AS93" s="41"/>
      <c r="AT93" s="41"/>
      <c r="AZ93" s="19">
        <f t="shared" si="10"/>
        <v>0</v>
      </c>
      <c r="BA93" s="20">
        <f t="shared" si="11"/>
        <v>0</v>
      </c>
      <c r="BB93" s="20">
        <f t="shared" si="12"/>
        <v>0</v>
      </c>
      <c r="BC93" s="20">
        <f t="shared" si="13"/>
        <v>0</v>
      </c>
      <c r="BD93" s="20">
        <f t="shared" si="14"/>
        <v>0</v>
      </c>
      <c r="BE93" s="20">
        <f t="shared" si="15"/>
        <v>0</v>
      </c>
      <c r="BF93" s="20">
        <f t="shared" si="16"/>
        <v>0</v>
      </c>
    </row>
    <row r="94" spans="2:58" s="10" customFormat="1" ht="14.1" hidden="1" customHeight="1" x14ac:dyDescent="0.3">
      <c r="B94" s="270">
        <v>76</v>
      </c>
      <c r="C94" s="782"/>
      <c r="D94" s="783"/>
      <c r="E94" s="784"/>
      <c r="F94" s="785"/>
      <c r="G94" s="785"/>
      <c r="H94" s="785"/>
      <c r="I94" s="785"/>
      <c r="J94" s="785"/>
      <c r="K94" s="786"/>
      <c r="L94" s="787"/>
      <c r="M94" s="788"/>
      <c r="N94" s="789"/>
      <c r="O94" s="790"/>
      <c r="P94" s="791"/>
      <c r="Q94" s="814"/>
      <c r="R94" s="814"/>
      <c r="S94" s="814"/>
      <c r="T94" s="800"/>
      <c r="U94" s="800"/>
      <c r="V94" s="801"/>
      <c r="W94" s="801"/>
      <c r="X94" s="800"/>
      <c r="Y94" s="800"/>
      <c r="Z94" s="802"/>
      <c r="AA94" s="802"/>
      <c r="AB94" s="802"/>
      <c r="AC94" s="802"/>
      <c r="AD94" s="803">
        <f t="shared" si="9"/>
        <v>0</v>
      </c>
      <c r="AE94" s="803"/>
      <c r="AF94" s="804"/>
      <c r="AH94" s="140"/>
      <c r="AI94" s="41"/>
      <c r="AJ94" s="41"/>
      <c r="AK94" s="41"/>
      <c r="AL94" s="41"/>
      <c r="AM94" s="41"/>
      <c r="AN94" s="41"/>
      <c r="AO94" s="41"/>
      <c r="AP94" s="41"/>
      <c r="AQ94" s="41"/>
      <c r="AR94" s="41"/>
      <c r="AS94" s="41"/>
      <c r="AT94" s="41"/>
      <c r="AZ94" s="19">
        <f t="shared" si="10"/>
        <v>0</v>
      </c>
      <c r="BA94" s="20">
        <f t="shared" si="11"/>
        <v>0</v>
      </c>
      <c r="BB94" s="20">
        <f t="shared" si="12"/>
        <v>0</v>
      </c>
      <c r="BC94" s="20">
        <f t="shared" si="13"/>
        <v>0</v>
      </c>
      <c r="BD94" s="20">
        <f t="shared" si="14"/>
        <v>0</v>
      </c>
      <c r="BE94" s="20">
        <f t="shared" si="15"/>
        <v>0</v>
      </c>
      <c r="BF94" s="20">
        <f t="shared" si="16"/>
        <v>0</v>
      </c>
    </row>
    <row r="95" spans="2:58" s="10" customFormat="1" ht="14.1" hidden="1" customHeight="1" x14ac:dyDescent="0.3">
      <c r="B95" s="270">
        <v>77</v>
      </c>
      <c r="C95" s="782"/>
      <c r="D95" s="783"/>
      <c r="E95" s="784"/>
      <c r="F95" s="785"/>
      <c r="G95" s="785"/>
      <c r="H95" s="785"/>
      <c r="I95" s="785"/>
      <c r="J95" s="785"/>
      <c r="K95" s="786"/>
      <c r="L95" s="787"/>
      <c r="M95" s="788"/>
      <c r="N95" s="789"/>
      <c r="O95" s="790"/>
      <c r="P95" s="791"/>
      <c r="Q95" s="814"/>
      <c r="R95" s="814"/>
      <c r="S95" s="814"/>
      <c r="T95" s="800"/>
      <c r="U95" s="800"/>
      <c r="V95" s="801"/>
      <c r="W95" s="801"/>
      <c r="X95" s="800"/>
      <c r="Y95" s="800"/>
      <c r="Z95" s="802"/>
      <c r="AA95" s="802"/>
      <c r="AB95" s="802"/>
      <c r="AC95" s="802"/>
      <c r="AD95" s="803">
        <f t="shared" si="9"/>
        <v>0</v>
      </c>
      <c r="AE95" s="803"/>
      <c r="AF95" s="804"/>
      <c r="AH95" s="140"/>
      <c r="AI95" s="41"/>
      <c r="AJ95" s="41"/>
      <c r="AK95" s="41"/>
      <c r="AL95" s="41"/>
      <c r="AM95" s="41"/>
      <c r="AN95" s="41"/>
      <c r="AO95" s="41"/>
      <c r="AP95" s="41"/>
      <c r="AQ95" s="41"/>
      <c r="AR95" s="41"/>
      <c r="AS95" s="41"/>
      <c r="AT95" s="41"/>
      <c r="AZ95" s="19">
        <f t="shared" si="10"/>
        <v>0</v>
      </c>
      <c r="BA95" s="20">
        <f t="shared" si="11"/>
        <v>0</v>
      </c>
      <c r="BB95" s="20">
        <f t="shared" si="12"/>
        <v>0</v>
      </c>
      <c r="BC95" s="20">
        <f t="shared" si="13"/>
        <v>0</v>
      </c>
      <c r="BD95" s="20">
        <f t="shared" si="14"/>
        <v>0</v>
      </c>
      <c r="BE95" s="20">
        <f t="shared" si="15"/>
        <v>0</v>
      </c>
      <c r="BF95" s="20">
        <f t="shared" si="16"/>
        <v>0</v>
      </c>
    </row>
    <row r="96" spans="2:58" s="10" customFormat="1" ht="14.1" hidden="1" customHeight="1" x14ac:dyDescent="0.3">
      <c r="B96" s="270">
        <v>78</v>
      </c>
      <c r="C96" s="782"/>
      <c r="D96" s="783"/>
      <c r="E96" s="784"/>
      <c r="F96" s="785"/>
      <c r="G96" s="785"/>
      <c r="H96" s="785"/>
      <c r="I96" s="785"/>
      <c r="J96" s="785"/>
      <c r="K96" s="786"/>
      <c r="L96" s="787"/>
      <c r="M96" s="788"/>
      <c r="N96" s="789"/>
      <c r="O96" s="790"/>
      <c r="P96" s="791"/>
      <c r="Q96" s="814"/>
      <c r="R96" s="814"/>
      <c r="S96" s="814"/>
      <c r="T96" s="800"/>
      <c r="U96" s="800"/>
      <c r="V96" s="801"/>
      <c r="W96" s="801"/>
      <c r="X96" s="800"/>
      <c r="Y96" s="800"/>
      <c r="Z96" s="802"/>
      <c r="AA96" s="802"/>
      <c r="AB96" s="802"/>
      <c r="AC96" s="802"/>
      <c r="AD96" s="803">
        <f t="shared" si="9"/>
        <v>0</v>
      </c>
      <c r="AE96" s="803"/>
      <c r="AF96" s="804"/>
      <c r="AH96" s="140"/>
      <c r="AI96" s="41"/>
      <c r="AJ96" s="41"/>
      <c r="AK96" s="41"/>
      <c r="AL96" s="41"/>
      <c r="AM96" s="41"/>
      <c r="AN96" s="41"/>
      <c r="AO96" s="41"/>
      <c r="AP96" s="41"/>
      <c r="AQ96" s="41"/>
      <c r="AR96" s="41"/>
      <c r="AS96" s="41"/>
      <c r="AT96" s="41"/>
      <c r="AZ96" s="19">
        <f t="shared" si="10"/>
        <v>0</v>
      </c>
      <c r="BA96" s="20">
        <f t="shared" si="11"/>
        <v>0</v>
      </c>
      <c r="BB96" s="20">
        <f t="shared" si="12"/>
        <v>0</v>
      </c>
      <c r="BC96" s="20">
        <f t="shared" si="13"/>
        <v>0</v>
      </c>
      <c r="BD96" s="20">
        <f t="shared" si="14"/>
        <v>0</v>
      </c>
      <c r="BE96" s="20">
        <f t="shared" si="15"/>
        <v>0</v>
      </c>
      <c r="BF96" s="20">
        <f t="shared" si="16"/>
        <v>0</v>
      </c>
    </row>
    <row r="97" spans="2:58" s="10" customFormat="1" ht="14.1" hidden="1" customHeight="1" x14ac:dyDescent="0.3">
      <c r="B97" s="270">
        <v>79</v>
      </c>
      <c r="C97" s="782"/>
      <c r="D97" s="783"/>
      <c r="E97" s="784"/>
      <c r="F97" s="785"/>
      <c r="G97" s="785"/>
      <c r="H97" s="785"/>
      <c r="I97" s="785"/>
      <c r="J97" s="785"/>
      <c r="K97" s="786"/>
      <c r="L97" s="787"/>
      <c r="M97" s="788"/>
      <c r="N97" s="789"/>
      <c r="O97" s="790"/>
      <c r="P97" s="791"/>
      <c r="Q97" s="814"/>
      <c r="R97" s="814"/>
      <c r="S97" s="814"/>
      <c r="T97" s="800"/>
      <c r="U97" s="800"/>
      <c r="V97" s="801"/>
      <c r="W97" s="801"/>
      <c r="X97" s="800"/>
      <c r="Y97" s="800"/>
      <c r="Z97" s="802"/>
      <c r="AA97" s="802"/>
      <c r="AB97" s="802"/>
      <c r="AC97" s="802"/>
      <c r="AD97" s="803">
        <f t="shared" si="9"/>
        <v>0</v>
      </c>
      <c r="AE97" s="803"/>
      <c r="AF97" s="804"/>
      <c r="AH97" s="140"/>
      <c r="AI97" s="41"/>
      <c r="AJ97" s="41"/>
      <c r="AK97" s="41"/>
      <c r="AL97" s="41"/>
      <c r="AM97" s="41"/>
      <c r="AN97" s="41"/>
      <c r="AO97" s="41"/>
      <c r="AP97" s="41"/>
      <c r="AQ97" s="41"/>
      <c r="AR97" s="41"/>
      <c r="AS97" s="41"/>
      <c r="AT97" s="41"/>
      <c r="AZ97" s="19">
        <f t="shared" si="10"/>
        <v>0</v>
      </c>
      <c r="BA97" s="20">
        <f t="shared" si="11"/>
        <v>0</v>
      </c>
      <c r="BB97" s="20">
        <f t="shared" si="12"/>
        <v>0</v>
      </c>
      <c r="BC97" s="20">
        <f t="shared" si="13"/>
        <v>0</v>
      </c>
      <c r="BD97" s="20">
        <f t="shared" si="14"/>
        <v>0</v>
      </c>
      <c r="BE97" s="20">
        <f t="shared" si="15"/>
        <v>0</v>
      </c>
      <c r="BF97" s="20">
        <f t="shared" si="16"/>
        <v>0</v>
      </c>
    </row>
    <row r="98" spans="2:58" s="10" customFormat="1" ht="14.1" hidden="1" customHeight="1" x14ac:dyDescent="0.3">
      <c r="B98" s="270">
        <v>80</v>
      </c>
      <c r="C98" s="782"/>
      <c r="D98" s="783"/>
      <c r="E98" s="784"/>
      <c r="F98" s="785"/>
      <c r="G98" s="785"/>
      <c r="H98" s="785"/>
      <c r="I98" s="785"/>
      <c r="J98" s="785"/>
      <c r="K98" s="786"/>
      <c r="L98" s="787"/>
      <c r="M98" s="788"/>
      <c r="N98" s="789"/>
      <c r="O98" s="790"/>
      <c r="P98" s="791"/>
      <c r="Q98" s="814"/>
      <c r="R98" s="814"/>
      <c r="S98" s="814"/>
      <c r="T98" s="800"/>
      <c r="U98" s="800"/>
      <c r="V98" s="801"/>
      <c r="W98" s="801"/>
      <c r="X98" s="800"/>
      <c r="Y98" s="800"/>
      <c r="Z98" s="802"/>
      <c r="AA98" s="802"/>
      <c r="AB98" s="802"/>
      <c r="AC98" s="802"/>
      <c r="AD98" s="803">
        <f t="shared" si="9"/>
        <v>0</v>
      </c>
      <c r="AE98" s="803"/>
      <c r="AF98" s="804"/>
      <c r="AH98" s="140"/>
      <c r="AI98" s="41"/>
      <c r="AJ98" s="41"/>
      <c r="AK98" s="41"/>
      <c r="AL98" s="41"/>
      <c r="AM98" s="41"/>
      <c r="AN98" s="41"/>
      <c r="AO98" s="41"/>
      <c r="AP98" s="41"/>
      <c r="AQ98" s="41"/>
      <c r="AR98" s="41"/>
      <c r="AS98" s="41"/>
      <c r="AT98" s="41"/>
      <c r="AZ98" s="19">
        <f t="shared" si="10"/>
        <v>0</v>
      </c>
      <c r="BA98" s="20">
        <f t="shared" si="11"/>
        <v>0</v>
      </c>
      <c r="BB98" s="20">
        <f t="shared" si="12"/>
        <v>0</v>
      </c>
      <c r="BC98" s="20">
        <f t="shared" si="13"/>
        <v>0</v>
      </c>
      <c r="BD98" s="20">
        <f t="shared" si="14"/>
        <v>0</v>
      </c>
      <c r="BE98" s="20">
        <f t="shared" si="15"/>
        <v>0</v>
      </c>
      <c r="BF98" s="20">
        <f t="shared" si="16"/>
        <v>0</v>
      </c>
    </row>
    <row r="99" spans="2:58" s="10" customFormat="1" ht="14.1" hidden="1" customHeight="1" x14ac:dyDescent="0.3">
      <c r="B99" s="270">
        <v>81</v>
      </c>
      <c r="C99" s="782"/>
      <c r="D99" s="783"/>
      <c r="E99" s="784"/>
      <c r="F99" s="785"/>
      <c r="G99" s="785"/>
      <c r="H99" s="785"/>
      <c r="I99" s="785"/>
      <c r="J99" s="785"/>
      <c r="K99" s="786"/>
      <c r="L99" s="787"/>
      <c r="M99" s="788"/>
      <c r="N99" s="789"/>
      <c r="O99" s="790"/>
      <c r="P99" s="791"/>
      <c r="Q99" s="814"/>
      <c r="R99" s="814"/>
      <c r="S99" s="814"/>
      <c r="T99" s="800"/>
      <c r="U99" s="800"/>
      <c r="V99" s="801"/>
      <c r="W99" s="801"/>
      <c r="X99" s="800"/>
      <c r="Y99" s="800"/>
      <c r="Z99" s="802"/>
      <c r="AA99" s="802"/>
      <c r="AB99" s="802"/>
      <c r="AC99" s="802"/>
      <c r="AD99" s="803">
        <f t="shared" si="9"/>
        <v>0</v>
      </c>
      <c r="AE99" s="803"/>
      <c r="AF99" s="804"/>
      <c r="AH99" s="140"/>
      <c r="AI99" s="41"/>
      <c r="AJ99" s="41"/>
      <c r="AK99" s="41"/>
      <c r="AL99" s="41"/>
      <c r="AM99" s="41"/>
      <c r="AN99" s="41"/>
      <c r="AO99" s="41"/>
      <c r="AP99" s="41"/>
      <c r="AQ99" s="41"/>
      <c r="AR99" s="41"/>
      <c r="AS99" s="41"/>
      <c r="AT99" s="41"/>
      <c r="AZ99" s="19">
        <f t="shared" si="10"/>
        <v>0</v>
      </c>
      <c r="BA99" s="20">
        <f t="shared" si="11"/>
        <v>0</v>
      </c>
      <c r="BB99" s="20">
        <f t="shared" si="12"/>
        <v>0</v>
      </c>
      <c r="BC99" s="20">
        <f t="shared" si="13"/>
        <v>0</v>
      </c>
      <c r="BD99" s="20">
        <f t="shared" si="14"/>
        <v>0</v>
      </c>
      <c r="BE99" s="20">
        <f t="shared" si="15"/>
        <v>0</v>
      </c>
      <c r="BF99" s="20">
        <f t="shared" si="16"/>
        <v>0</v>
      </c>
    </row>
    <row r="100" spans="2:58" s="10" customFormat="1" ht="14.1" hidden="1" customHeight="1" x14ac:dyDescent="0.3">
      <c r="B100" s="270">
        <v>82</v>
      </c>
      <c r="C100" s="782"/>
      <c r="D100" s="783"/>
      <c r="E100" s="784"/>
      <c r="F100" s="785"/>
      <c r="G100" s="785"/>
      <c r="H100" s="785"/>
      <c r="I100" s="785"/>
      <c r="J100" s="785"/>
      <c r="K100" s="786"/>
      <c r="L100" s="787"/>
      <c r="M100" s="788"/>
      <c r="N100" s="789"/>
      <c r="O100" s="790"/>
      <c r="P100" s="791"/>
      <c r="Q100" s="814"/>
      <c r="R100" s="814"/>
      <c r="S100" s="814"/>
      <c r="T100" s="800"/>
      <c r="U100" s="800"/>
      <c r="V100" s="801"/>
      <c r="W100" s="801"/>
      <c r="X100" s="800"/>
      <c r="Y100" s="800"/>
      <c r="Z100" s="802"/>
      <c r="AA100" s="802"/>
      <c r="AB100" s="802"/>
      <c r="AC100" s="802"/>
      <c r="AD100" s="803">
        <f t="shared" si="9"/>
        <v>0</v>
      </c>
      <c r="AE100" s="803"/>
      <c r="AF100" s="804"/>
      <c r="AH100" s="140"/>
      <c r="AI100" s="41"/>
      <c r="AJ100" s="41"/>
      <c r="AK100" s="41"/>
      <c r="AL100" s="41"/>
      <c r="AM100" s="41"/>
      <c r="AN100" s="41"/>
      <c r="AO100" s="41"/>
      <c r="AP100" s="41"/>
      <c r="AQ100" s="41"/>
      <c r="AR100" s="41"/>
      <c r="AS100" s="41"/>
      <c r="AT100" s="41"/>
      <c r="AZ100" s="19">
        <f t="shared" si="10"/>
        <v>0</v>
      </c>
      <c r="BA100" s="20">
        <f t="shared" si="11"/>
        <v>0</v>
      </c>
      <c r="BB100" s="20">
        <f t="shared" si="12"/>
        <v>0</v>
      </c>
      <c r="BC100" s="20">
        <f t="shared" si="13"/>
        <v>0</v>
      </c>
      <c r="BD100" s="20">
        <f t="shared" si="14"/>
        <v>0</v>
      </c>
      <c r="BE100" s="20">
        <f t="shared" si="15"/>
        <v>0</v>
      </c>
      <c r="BF100" s="20">
        <f t="shared" si="16"/>
        <v>0</v>
      </c>
    </row>
    <row r="101" spans="2:58" s="10" customFormat="1" ht="14.1" hidden="1" customHeight="1" x14ac:dyDescent="0.3">
      <c r="B101" s="270">
        <v>83</v>
      </c>
      <c r="C101" s="782"/>
      <c r="D101" s="783"/>
      <c r="E101" s="784"/>
      <c r="F101" s="785"/>
      <c r="G101" s="785"/>
      <c r="H101" s="785"/>
      <c r="I101" s="785"/>
      <c r="J101" s="785"/>
      <c r="K101" s="786"/>
      <c r="L101" s="787"/>
      <c r="M101" s="788"/>
      <c r="N101" s="789"/>
      <c r="O101" s="790"/>
      <c r="P101" s="791"/>
      <c r="Q101" s="814"/>
      <c r="R101" s="814"/>
      <c r="S101" s="814"/>
      <c r="T101" s="800"/>
      <c r="U101" s="800"/>
      <c r="V101" s="801"/>
      <c r="W101" s="801"/>
      <c r="X101" s="800"/>
      <c r="Y101" s="800"/>
      <c r="Z101" s="802"/>
      <c r="AA101" s="802"/>
      <c r="AB101" s="802"/>
      <c r="AC101" s="802"/>
      <c r="AD101" s="803">
        <f t="shared" si="9"/>
        <v>0</v>
      </c>
      <c r="AE101" s="803"/>
      <c r="AF101" s="804"/>
      <c r="AH101" s="140"/>
      <c r="AI101" s="41"/>
      <c r="AJ101" s="41"/>
      <c r="AK101" s="41"/>
      <c r="AL101" s="41"/>
      <c r="AM101" s="41"/>
      <c r="AN101" s="41"/>
      <c r="AO101" s="41"/>
      <c r="AP101" s="41"/>
      <c r="AQ101" s="41"/>
      <c r="AR101" s="41"/>
      <c r="AS101" s="41"/>
      <c r="AT101" s="41"/>
      <c r="AZ101" s="19">
        <f t="shared" si="10"/>
        <v>0</v>
      </c>
      <c r="BA101" s="20">
        <f t="shared" si="11"/>
        <v>0</v>
      </c>
      <c r="BB101" s="20">
        <f t="shared" si="12"/>
        <v>0</v>
      </c>
      <c r="BC101" s="20">
        <f t="shared" si="13"/>
        <v>0</v>
      </c>
      <c r="BD101" s="20">
        <f t="shared" si="14"/>
        <v>0</v>
      </c>
      <c r="BE101" s="20">
        <f t="shared" si="15"/>
        <v>0</v>
      </c>
      <c r="BF101" s="20">
        <f t="shared" si="16"/>
        <v>0</v>
      </c>
    </row>
    <row r="102" spans="2:58" s="10" customFormat="1" ht="14.1" hidden="1" customHeight="1" x14ac:dyDescent="0.3">
      <c r="B102" s="270">
        <v>84</v>
      </c>
      <c r="C102" s="782"/>
      <c r="D102" s="783"/>
      <c r="E102" s="784"/>
      <c r="F102" s="785"/>
      <c r="G102" s="785"/>
      <c r="H102" s="785"/>
      <c r="I102" s="785"/>
      <c r="J102" s="785"/>
      <c r="K102" s="786"/>
      <c r="L102" s="787"/>
      <c r="M102" s="788"/>
      <c r="N102" s="789"/>
      <c r="O102" s="790"/>
      <c r="P102" s="791"/>
      <c r="Q102" s="814"/>
      <c r="R102" s="814"/>
      <c r="S102" s="814"/>
      <c r="T102" s="800"/>
      <c r="U102" s="800"/>
      <c r="V102" s="801"/>
      <c r="W102" s="801"/>
      <c r="X102" s="800"/>
      <c r="Y102" s="800"/>
      <c r="Z102" s="802"/>
      <c r="AA102" s="802"/>
      <c r="AB102" s="802"/>
      <c r="AC102" s="802"/>
      <c r="AD102" s="803">
        <f t="shared" si="9"/>
        <v>0</v>
      </c>
      <c r="AE102" s="803"/>
      <c r="AF102" s="804"/>
      <c r="AH102" s="140"/>
      <c r="AI102" s="41"/>
      <c r="AJ102" s="41"/>
      <c r="AK102" s="41"/>
      <c r="AL102" s="41"/>
      <c r="AM102" s="41"/>
      <c r="AN102" s="41"/>
      <c r="AO102" s="41"/>
      <c r="AP102" s="41"/>
      <c r="AQ102" s="41"/>
      <c r="AR102" s="41"/>
      <c r="AS102" s="41"/>
      <c r="AT102" s="41"/>
      <c r="AZ102" s="19">
        <f t="shared" si="10"/>
        <v>0</v>
      </c>
      <c r="BA102" s="20">
        <f t="shared" si="11"/>
        <v>0</v>
      </c>
      <c r="BB102" s="20">
        <f t="shared" si="12"/>
        <v>0</v>
      </c>
      <c r="BC102" s="20">
        <f t="shared" si="13"/>
        <v>0</v>
      </c>
      <c r="BD102" s="20">
        <f t="shared" si="14"/>
        <v>0</v>
      </c>
      <c r="BE102" s="20">
        <f t="shared" si="15"/>
        <v>0</v>
      </c>
      <c r="BF102" s="20">
        <f t="shared" si="16"/>
        <v>0</v>
      </c>
    </row>
    <row r="103" spans="2:58" s="10" customFormat="1" ht="14.1" hidden="1" customHeight="1" x14ac:dyDescent="0.3">
      <c r="B103" s="270">
        <v>85</v>
      </c>
      <c r="C103" s="782"/>
      <c r="D103" s="783"/>
      <c r="E103" s="784"/>
      <c r="F103" s="785"/>
      <c r="G103" s="785"/>
      <c r="H103" s="785"/>
      <c r="I103" s="785"/>
      <c r="J103" s="785"/>
      <c r="K103" s="786"/>
      <c r="L103" s="787"/>
      <c r="M103" s="788"/>
      <c r="N103" s="789"/>
      <c r="O103" s="790"/>
      <c r="P103" s="791"/>
      <c r="Q103" s="814"/>
      <c r="R103" s="814"/>
      <c r="S103" s="814"/>
      <c r="T103" s="800"/>
      <c r="U103" s="800"/>
      <c r="V103" s="801"/>
      <c r="W103" s="801"/>
      <c r="X103" s="800"/>
      <c r="Y103" s="800"/>
      <c r="Z103" s="802"/>
      <c r="AA103" s="802"/>
      <c r="AB103" s="802"/>
      <c r="AC103" s="802"/>
      <c r="AD103" s="803">
        <f t="shared" si="9"/>
        <v>0</v>
      </c>
      <c r="AE103" s="803"/>
      <c r="AF103" s="804"/>
      <c r="AH103" s="140"/>
      <c r="AI103" s="41"/>
      <c r="AJ103" s="41"/>
      <c r="AK103" s="41"/>
      <c r="AL103" s="41"/>
      <c r="AM103" s="41"/>
      <c r="AN103" s="41"/>
      <c r="AO103" s="41"/>
      <c r="AP103" s="41"/>
      <c r="AQ103" s="41"/>
      <c r="AR103" s="41"/>
      <c r="AS103" s="41"/>
      <c r="AT103" s="41"/>
      <c r="AZ103" s="19">
        <f t="shared" si="10"/>
        <v>0</v>
      </c>
      <c r="BA103" s="20">
        <f t="shared" si="11"/>
        <v>0</v>
      </c>
      <c r="BB103" s="20">
        <f t="shared" si="12"/>
        <v>0</v>
      </c>
      <c r="BC103" s="20">
        <f t="shared" si="13"/>
        <v>0</v>
      </c>
      <c r="BD103" s="20">
        <f t="shared" si="14"/>
        <v>0</v>
      </c>
      <c r="BE103" s="20">
        <f t="shared" si="15"/>
        <v>0</v>
      </c>
      <c r="BF103" s="20">
        <f t="shared" si="16"/>
        <v>0</v>
      </c>
    </row>
    <row r="104" spans="2:58" s="10" customFormat="1" ht="14.1" hidden="1" customHeight="1" x14ac:dyDescent="0.3">
      <c r="B104" s="270">
        <v>86</v>
      </c>
      <c r="C104" s="782"/>
      <c r="D104" s="783"/>
      <c r="E104" s="784"/>
      <c r="F104" s="785"/>
      <c r="G104" s="785"/>
      <c r="H104" s="785"/>
      <c r="I104" s="785"/>
      <c r="J104" s="785"/>
      <c r="K104" s="786"/>
      <c r="L104" s="787"/>
      <c r="M104" s="788"/>
      <c r="N104" s="789"/>
      <c r="O104" s="790"/>
      <c r="P104" s="791"/>
      <c r="Q104" s="814"/>
      <c r="R104" s="814"/>
      <c r="S104" s="814"/>
      <c r="T104" s="800"/>
      <c r="U104" s="800"/>
      <c r="V104" s="801"/>
      <c r="W104" s="801"/>
      <c r="X104" s="800"/>
      <c r="Y104" s="800"/>
      <c r="Z104" s="802"/>
      <c r="AA104" s="802"/>
      <c r="AB104" s="802"/>
      <c r="AC104" s="802"/>
      <c r="AD104" s="803">
        <f t="shared" si="9"/>
        <v>0</v>
      </c>
      <c r="AE104" s="803"/>
      <c r="AF104" s="804"/>
      <c r="AH104" s="140"/>
      <c r="AI104" s="41"/>
      <c r="AJ104" s="41"/>
      <c r="AK104" s="41"/>
      <c r="AL104" s="41"/>
      <c r="AM104" s="41"/>
      <c r="AN104" s="41"/>
      <c r="AO104" s="41"/>
      <c r="AP104" s="41"/>
      <c r="AQ104" s="41"/>
      <c r="AR104" s="41"/>
      <c r="AS104" s="41"/>
      <c r="AT104" s="41"/>
      <c r="AZ104" s="19">
        <f t="shared" si="10"/>
        <v>0</v>
      </c>
      <c r="BA104" s="20">
        <f t="shared" si="11"/>
        <v>0</v>
      </c>
      <c r="BB104" s="20">
        <f t="shared" si="12"/>
        <v>0</v>
      </c>
      <c r="BC104" s="20">
        <f t="shared" si="13"/>
        <v>0</v>
      </c>
      <c r="BD104" s="20">
        <f t="shared" si="14"/>
        <v>0</v>
      </c>
      <c r="BE104" s="20">
        <f t="shared" si="15"/>
        <v>0</v>
      </c>
      <c r="BF104" s="20">
        <f t="shared" si="16"/>
        <v>0</v>
      </c>
    </row>
    <row r="105" spans="2:58" s="10" customFormat="1" ht="14.1" hidden="1" customHeight="1" x14ac:dyDescent="0.3">
      <c r="B105" s="270">
        <v>87</v>
      </c>
      <c r="C105" s="782"/>
      <c r="D105" s="783"/>
      <c r="E105" s="784"/>
      <c r="F105" s="785"/>
      <c r="G105" s="785"/>
      <c r="H105" s="785"/>
      <c r="I105" s="785"/>
      <c r="J105" s="785"/>
      <c r="K105" s="786"/>
      <c r="L105" s="787"/>
      <c r="M105" s="788"/>
      <c r="N105" s="789"/>
      <c r="O105" s="790"/>
      <c r="P105" s="791"/>
      <c r="Q105" s="814"/>
      <c r="R105" s="814"/>
      <c r="S105" s="814"/>
      <c r="T105" s="800"/>
      <c r="U105" s="800"/>
      <c r="V105" s="801"/>
      <c r="W105" s="801"/>
      <c r="X105" s="800"/>
      <c r="Y105" s="800"/>
      <c r="Z105" s="802"/>
      <c r="AA105" s="802"/>
      <c r="AB105" s="802"/>
      <c r="AC105" s="802"/>
      <c r="AD105" s="803">
        <f t="shared" si="9"/>
        <v>0</v>
      </c>
      <c r="AE105" s="803"/>
      <c r="AF105" s="804"/>
      <c r="AH105" s="140"/>
      <c r="AI105" s="41"/>
      <c r="AJ105" s="41"/>
      <c r="AK105" s="41"/>
      <c r="AL105" s="41"/>
      <c r="AM105" s="41"/>
      <c r="AN105" s="41"/>
      <c r="AO105" s="41"/>
      <c r="AP105" s="41"/>
      <c r="AQ105" s="41"/>
      <c r="AR105" s="41"/>
      <c r="AS105" s="41"/>
      <c r="AT105" s="41"/>
      <c r="AZ105" s="19">
        <f t="shared" si="10"/>
        <v>0</v>
      </c>
      <c r="BA105" s="20">
        <f t="shared" si="11"/>
        <v>0</v>
      </c>
      <c r="BB105" s="20">
        <f t="shared" si="12"/>
        <v>0</v>
      </c>
      <c r="BC105" s="20">
        <f t="shared" si="13"/>
        <v>0</v>
      </c>
      <c r="BD105" s="20">
        <f t="shared" si="14"/>
        <v>0</v>
      </c>
      <c r="BE105" s="20">
        <f t="shared" si="15"/>
        <v>0</v>
      </c>
      <c r="BF105" s="20">
        <f t="shared" si="16"/>
        <v>0</v>
      </c>
    </row>
    <row r="106" spans="2:58" s="10" customFormat="1" ht="14.1" hidden="1" customHeight="1" x14ac:dyDescent="0.3">
      <c r="B106" s="270">
        <v>88</v>
      </c>
      <c r="C106" s="782"/>
      <c r="D106" s="783"/>
      <c r="E106" s="784"/>
      <c r="F106" s="785"/>
      <c r="G106" s="785"/>
      <c r="H106" s="785"/>
      <c r="I106" s="785"/>
      <c r="J106" s="785"/>
      <c r="K106" s="786"/>
      <c r="L106" s="787"/>
      <c r="M106" s="788"/>
      <c r="N106" s="789"/>
      <c r="O106" s="790"/>
      <c r="P106" s="791"/>
      <c r="Q106" s="814"/>
      <c r="R106" s="814"/>
      <c r="S106" s="814"/>
      <c r="T106" s="800"/>
      <c r="U106" s="800"/>
      <c r="V106" s="801"/>
      <c r="W106" s="801"/>
      <c r="X106" s="800"/>
      <c r="Y106" s="800"/>
      <c r="Z106" s="802"/>
      <c r="AA106" s="802"/>
      <c r="AB106" s="802"/>
      <c r="AC106" s="802"/>
      <c r="AD106" s="803">
        <f t="shared" si="9"/>
        <v>0</v>
      </c>
      <c r="AE106" s="803"/>
      <c r="AF106" s="804"/>
      <c r="AH106" s="140"/>
      <c r="AI106" s="41"/>
      <c r="AJ106" s="41"/>
      <c r="AK106" s="41"/>
      <c r="AL106" s="41"/>
      <c r="AM106" s="41"/>
      <c r="AN106" s="41"/>
      <c r="AO106" s="41"/>
      <c r="AP106" s="41"/>
      <c r="AQ106" s="41"/>
      <c r="AR106" s="41"/>
      <c r="AS106" s="41"/>
      <c r="AT106" s="41"/>
      <c r="AZ106" s="19">
        <f t="shared" si="10"/>
        <v>0</v>
      </c>
      <c r="BA106" s="20">
        <f t="shared" si="11"/>
        <v>0</v>
      </c>
      <c r="BB106" s="20">
        <f t="shared" si="12"/>
        <v>0</v>
      </c>
      <c r="BC106" s="20">
        <f t="shared" si="13"/>
        <v>0</v>
      </c>
      <c r="BD106" s="20">
        <f t="shared" si="14"/>
        <v>0</v>
      </c>
      <c r="BE106" s="20">
        <f t="shared" si="15"/>
        <v>0</v>
      </c>
      <c r="BF106" s="20">
        <f t="shared" si="16"/>
        <v>0</v>
      </c>
    </row>
    <row r="107" spans="2:58" s="10" customFormat="1" ht="14.1" hidden="1" customHeight="1" x14ac:dyDescent="0.3">
      <c r="B107" s="270">
        <v>89</v>
      </c>
      <c r="C107" s="782"/>
      <c r="D107" s="783"/>
      <c r="E107" s="784"/>
      <c r="F107" s="785"/>
      <c r="G107" s="785"/>
      <c r="H107" s="785"/>
      <c r="I107" s="785"/>
      <c r="J107" s="785"/>
      <c r="K107" s="786"/>
      <c r="L107" s="787"/>
      <c r="M107" s="788"/>
      <c r="N107" s="789"/>
      <c r="O107" s="790"/>
      <c r="P107" s="791"/>
      <c r="Q107" s="814"/>
      <c r="R107" s="814"/>
      <c r="S107" s="814"/>
      <c r="T107" s="800"/>
      <c r="U107" s="800"/>
      <c r="V107" s="801"/>
      <c r="W107" s="801"/>
      <c r="X107" s="800"/>
      <c r="Y107" s="800"/>
      <c r="Z107" s="802"/>
      <c r="AA107" s="802"/>
      <c r="AB107" s="802"/>
      <c r="AC107" s="802"/>
      <c r="AD107" s="803">
        <f t="shared" si="9"/>
        <v>0</v>
      </c>
      <c r="AE107" s="803"/>
      <c r="AF107" s="804"/>
      <c r="AH107" s="140"/>
      <c r="AI107" s="41"/>
      <c r="AJ107" s="41"/>
      <c r="AK107" s="41"/>
      <c r="AL107" s="41"/>
      <c r="AM107" s="41"/>
      <c r="AN107" s="41"/>
      <c r="AO107" s="41"/>
      <c r="AP107" s="41"/>
      <c r="AQ107" s="41"/>
      <c r="AR107" s="41"/>
      <c r="AS107" s="41"/>
      <c r="AT107" s="41"/>
      <c r="AZ107" s="19">
        <f t="shared" si="10"/>
        <v>0</v>
      </c>
      <c r="BA107" s="20">
        <f t="shared" si="11"/>
        <v>0</v>
      </c>
      <c r="BB107" s="20">
        <f t="shared" si="12"/>
        <v>0</v>
      </c>
      <c r="BC107" s="20">
        <f t="shared" si="13"/>
        <v>0</v>
      </c>
      <c r="BD107" s="20">
        <f t="shared" si="14"/>
        <v>0</v>
      </c>
      <c r="BE107" s="20">
        <f t="shared" si="15"/>
        <v>0</v>
      </c>
      <c r="BF107" s="20">
        <f t="shared" si="16"/>
        <v>0</v>
      </c>
    </row>
    <row r="108" spans="2:58" s="10" customFormat="1" ht="14.1" hidden="1" customHeight="1" x14ac:dyDescent="0.3">
      <c r="B108" s="270">
        <v>90</v>
      </c>
      <c r="C108" s="782"/>
      <c r="D108" s="783"/>
      <c r="E108" s="784"/>
      <c r="F108" s="785"/>
      <c r="G108" s="785"/>
      <c r="H108" s="785"/>
      <c r="I108" s="785"/>
      <c r="J108" s="785"/>
      <c r="K108" s="786"/>
      <c r="L108" s="787"/>
      <c r="M108" s="788"/>
      <c r="N108" s="789"/>
      <c r="O108" s="790"/>
      <c r="P108" s="791"/>
      <c r="Q108" s="814"/>
      <c r="R108" s="814"/>
      <c r="S108" s="814"/>
      <c r="T108" s="800"/>
      <c r="U108" s="800"/>
      <c r="V108" s="801"/>
      <c r="W108" s="801"/>
      <c r="X108" s="800"/>
      <c r="Y108" s="800"/>
      <c r="Z108" s="802"/>
      <c r="AA108" s="802"/>
      <c r="AB108" s="802"/>
      <c r="AC108" s="802"/>
      <c r="AD108" s="803">
        <f t="shared" si="9"/>
        <v>0</v>
      </c>
      <c r="AE108" s="803"/>
      <c r="AF108" s="804"/>
      <c r="AH108" s="140"/>
      <c r="AI108" s="41"/>
      <c r="AJ108" s="41"/>
      <c r="AK108" s="41"/>
      <c r="AL108" s="41"/>
      <c r="AM108" s="41"/>
      <c r="AN108" s="41"/>
      <c r="AO108" s="41"/>
      <c r="AP108" s="41"/>
      <c r="AQ108" s="41"/>
      <c r="AR108" s="41"/>
      <c r="AS108" s="41"/>
      <c r="AT108" s="41"/>
      <c r="AZ108" s="19">
        <f t="shared" si="10"/>
        <v>0</v>
      </c>
      <c r="BA108" s="20">
        <f t="shared" si="11"/>
        <v>0</v>
      </c>
      <c r="BB108" s="20">
        <f t="shared" si="12"/>
        <v>0</v>
      </c>
      <c r="BC108" s="20">
        <f t="shared" si="13"/>
        <v>0</v>
      </c>
      <c r="BD108" s="20">
        <f t="shared" si="14"/>
        <v>0</v>
      </c>
      <c r="BE108" s="20">
        <f t="shared" si="15"/>
        <v>0</v>
      </c>
      <c r="BF108" s="20">
        <f t="shared" si="16"/>
        <v>0</v>
      </c>
    </row>
    <row r="109" spans="2:58" s="10" customFormat="1" ht="14.1" hidden="1" customHeight="1" x14ac:dyDescent="0.3">
      <c r="B109" s="270">
        <v>91</v>
      </c>
      <c r="C109" s="782"/>
      <c r="D109" s="783"/>
      <c r="E109" s="784"/>
      <c r="F109" s="785"/>
      <c r="G109" s="785"/>
      <c r="H109" s="785"/>
      <c r="I109" s="785"/>
      <c r="J109" s="785"/>
      <c r="K109" s="786"/>
      <c r="L109" s="787"/>
      <c r="M109" s="788"/>
      <c r="N109" s="789"/>
      <c r="O109" s="790"/>
      <c r="P109" s="791"/>
      <c r="Q109" s="814"/>
      <c r="R109" s="814"/>
      <c r="S109" s="814"/>
      <c r="T109" s="800"/>
      <c r="U109" s="800"/>
      <c r="V109" s="801"/>
      <c r="W109" s="801"/>
      <c r="X109" s="800"/>
      <c r="Y109" s="800"/>
      <c r="Z109" s="802"/>
      <c r="AA109" s="802"/>
      <c r="AB109" s="802"/>
      <c r="AC109" s="802"/>
      <c r="AD109" s="803">
        <f t="shared" si="9"/>
        <v>0</v>
      </c>
      <c r="AE109" s="803"/>
      <c r="AF109" s="804"/>
      <c r="AH109" s="140"/>
      <c r="AI109" s="41"/>
      <c r="AJ109" s="41"/>
      <c r="AK109" s="41"/>
      <c r="AL109" s="41"/>
      <c r="AM109" s="41"/>
      <c r="AN109" s="41"/>
      <c r="AO109" s="41"/>
      <c r="AP109" s="41"/>
      <c r="AQ109" s="41"/>
      <c r="AR109" s="41"/>
      <c r="AS109" s="41"/>
      <c r="AT109" s="41"/>
      <c r="AZ109" s="19">
        <f t="shared" si="10"/>
        <v>0</v>
      </c>
      <c r="BA109" s="20">
        <f t="shared" si="11"/>
        <v>0</v>
      </c>
      <c r="BB109" s="20">
        <f t="shared" si="12"/>
        <v>0</v>
      </c>
      <c r="BC109" s="20">
        <f t="shared" si="13"/>
        <v>0</v>
      </c>
      <c r="BD109" s="20">
        <f t="shared" si="14"/>
        <v>0</v>
      </c>
      <c r="BE109" s="20">
        <f t="shared" si="15"/>
        <v>0</v>
      </c>
      <c r="BF109" s="20">
        <f t="shared" si="16"/>
        <v>0</v>
      </c>
    </row>
    <row r="110" spans="2:58" s="10" customFormat="1" ht="14.1" hidden="1" customHeight="1" x14ac:dyDescent="0.3">
      <c r="B110" s="270">
        <v>92</v>
      </c>
      <c r="C110" s="782"/>
      <c r="D110" s="783"/>
      <c r="E110" s="784"/>
      <c r="F110" s="785"/>
      <c r="G110" s="785"/>
      <c r="H110" s="785"/>
      <c r="I110" s="785"/>
      <c r="J110" s="785"/>
      <c r="K110" s="786"/>
      <c r="L110" s="787"/>
      <c r="M110" s="788"/>
      <c r="N110" s="789"/>
      <c r="O110" s="790"/>
      <c r="P110" s="791"/>
      <c r="Q110" s="814"/>
      <c r="R110" s="814"/>
      <c r="S110" s="814"/>
      <c r="T110" s="800"/>
      <c r="U110" s="800"/>
      <c r="V110" s="801"/>
      <c r="W110" s="801"/>
      <c r="X110" s="800"/>
      <c r="Y110" s="800"/>
      <c r="Z110" s="802"/>
      <c r="AA110" s="802"/>
      <c r="AB110" s="802"/>
      <c r="AC110" s="802"/>
      <c r="AD110" s="803">
        <f t="shared" si="9"/>
        <v>0</v>
      </c>
      <c r="AE110" s="803"/>
      <c r="AF110" s="804"/>
      <c r="AH110" s="140"/>
      <c r="AI110" s="41"/>
      <c r="AJ110" s="41"/>
      <c r="AK110" s="41"/>
      <c r="AL110" s="41"/>
      <c r="AM110" s="41"/>
      <c r="AN110" s="41"/>
      <c r="AO110" s="41"/>
      <c r="AP110" s="41"/>
      <c r="AQ110" s="41"/>
      <c r="AR110" s="41"/>
      <c r="AS110" s="41"/>
      <c r="AT110" s="41"/>
      <c r="AZ110" s="19">
        <f t="shared" si="10"/>
        <v>0</v>
      </c>
      <c r="BA110" s="20">
        <f t="shared" si="11"/>
        <v>0</v>
      </c>
      <c r="BB110" s="20">
        <f t="shared" si="12"/>
        <v>0</v>
      </c>
      <c r="BC110" s="20">
        <f t="shared" si="13"/>
        <v>0</v>
      </c>
      <c r="BD110" s="20">
        <f t="shared" si="14"/>
        <v>0</v>
      </c>
      <c r="BE110" s="20">
        <f t="shared" si="15"/>
        <v>0</v>
      </c>
      <c r="BF110" s="20">
        <f t="shared" si="16"/>
        <v>0</v>
      </c>
    </row>
    <row r="111" spans="2:58" s="10" customFormat="1" ht="14.1" hidden="1" customHeight="1" x14ac:dyDescent="0.3">
      <c r="B111" s="270">
        <v>93</v>
      </c>
      <c r="C111" s="782"/>
      <c r="D111" s="783"/>
      <c r="E111" s="784"/>
      <c r="F111" s="785"/>
      <c r="G111" s="785"/>
      <c r="H111" s="785"/>
      <c r="I111" s="785"/>
      <c r="J111" s="785"/>
      <c r="K111" s="786"/>
      <c r="L111" s="787"/>
      <c r="M111" s="788"/>
      <c r="N111" s="789"/>
      <c r="O111" s="790"/>
      <c r="P111" s="791"/>
      <c r="Q111" s="814"/>
      <c r="R111" s="814"/>
      <c r="S111" s="814"/>
      <c r="T111" s="800"/>
      <c r="U111" s="800"/>
      <c r="V111" s="801"/>
      <c r="W111" s="801"/>
      <c r="X111" s="800"/>
      <c r="Y111" s="800"/>
      <c r="Z111" s="802"/>
      <c r="AA111" s="802"/>
      <c r="AB111" s="802"/>
      <c r="AC111" s="802"/>
      <c r="AD111" s="803">
        <f t="shared" si="9"/>
        <v>0</v>
      </c>
      <c r="AE111" s="803"/>
      <c r="AF111" s="804"/>
      <c r="AH111" s="140"/>
      <c r="AI111" s="41"/>
      <c r="AJ111" s="41"/>
      <c r="AK111" s="41"/>
      <c r="AL111" s="41"/>
      <c r="AM111" s="41"/>
      <c r="AN111" s="41"/>
      <c r="AO111" s="41"/>
      <c r="AP111" s="41"/>
      <c r="AQ111" s="41"/>
      <c r="AR111" s="41"/>
      <c r="AS111" s="41"/>
      <c r="AT111" s="41"/>
      <c r="AZ111" s="19">
        <f t="shared" si="10"/>
        <v>0</v>
      </c>
      <c r="BA111" s="20">
        <f t="shared" si="11"/>
        <v>0</v>
      </c>
      <c r="BB111" s="20">
        <f t="shared" si="12"/>
        <v>0</v>
      </c>
      <c r="BC111" s="20">
        <f t="shared" si="13"/>
        <v>0</v>
      </c>
      <c r="BD111" s="20">
        <f t="shared" si="14"/>
        <v>0</v>
      </c>
      <c r="BE111" s="20">
        <f t="shared" si="15"/>
        <v>0</v>
      </c>
      <c r="BF111" s="20">
        <f t="shared" si="16"/>
        <v>0</v>
      </c>
    </row>
    <row r="112" spans="2:58" s="10" customFormat="1" ht="14.1" hidden="1" customHeight="1" x14ac:dyDescent="0.3">
      <c r="B112" s="270">
        <v>94</v>
      </c>
      <c r="C112" s="782"/>
      <c r="D112" s="783"/>
      <c r="E112" s="784"/>
      <c r="F112" s="785"/>
      <c r="G112" s="785"/>
      <c r="H112" s="785"/>
      <c r="I112" s="785"/>
      <c r="J112" s="785"/>
      <c r="K112" s="786"/>
      <c r="L112" s="787"/>
      <c r="M112" s="788"/>
      <c r="N112" s="789"/>
      <c r="O112" s="790"/>
      <c r="P112" s="791"/>
      <c r="Q112" s="814"/>
      <c r="R112" s="814"/>
      <c r="S112" s="814"/>
      <c r="T112" s="800"/>
      <c r="U112" s="800"/>
      <c r="V112" s="801"/>
      <c r="W112" s="801"/>
      <c r="X112" s="800"/>
      <c r="Y112" s="800"/>
      <c r="Z112" s="802"/>
      <c r="AA112" s="802"/>
      <c r="AB112" s="802"/>
      <c r="AC112" s="802"/>
      <c r="AD112" s="803">
        <f t="shared" si="9"/>
        <v>0</v>
      </c>
      <c r="AE112" s="803"/>
      <c r="AF112" s="804"/>
      <c r="AH112" s="140"/>
      <c r="AI112" s="41"/>
      <c r="AJ112" s="41"/>
      <c r="AK112" s="41"/>
      <c r="AL112" s="41"/>
      <c r="AM112" s="41"/>
      <c r="AN112" s="41"/>
      <c r="AO112" s="41"/>
      <c r="AP112" s="41"/>
      <c r="AQ112" s="41"/>
      <c r="AR112" s="41"/>
      <c r="AS112" s="41"/>
      <c r="AT112" s="41"/>
      <c r="AZ112" s="19">
        <f t="shared" si="10"/>
        <v>0</v>
      </c>
      <c r="BA112" s="20">
        <f t="shared" si="11"/>
        <v>0</v>
      </c>
      <c r="BB112" s="20">
        <f t="shared" si="12"/>
        <v>0</v>
      </c>
      <c r="BC112" s="20">
        <f t="shared" si="13"/>
        <v>0</v>
      </c>
      <c r="BD112" s="20">
        <f t="shared" si="14"/>
        <v>0</v>
      </c>
      <c r="BE112" s="20">
        <f t="shared" si="15"/>
        <v>0</v>
      </c>
      <c r="BF112" s="20">
        <f t="shared" si="16"/>
        <v>0</v>
      </c>
    </row>
    <row r="113" spans="2:58" s="10" customFormat="1" ht="14.1" hidden="1" customHeight="1" x14ac:dyDescent="0.3">
      <c r="B113" s="270">
        <v>95</v>
      </c>
      <c r="C113" s="782"/>
      <c r="D113" s="783"/>
      <c r="E113" s="784"/>
      <c r="F113" s="785"/>
      <c r="G113" s="785"/>
      <c r="H113" s="785"/>
      <c r="I113" s="785"/>
      <c r="J113" s="785"/>
      <c r="K113" s="786"/>
      <c r="L113" s="787"/>
      <c r="M113" s="788"/>
      <c r="N113" s="789"/>
      <c r="O113" s="790"/>
      <c r="P113" s="791"/>
      <c r="Q113" s="814"/>
      <c r="R113" s="814"/>
      <c r="S113" s="814"/>
      <c r="T113" s="800"/>
      <c r="U113" s="800"/>
      <c r="V113" s="801"/>
      <c r="W113" s="801"/>
      <c r="X113" s="800"/>
      <c r="Y113" s="800"/>
      <c r="Z113" s="802"/>
      <c r="AA113" s="802"/>
      <c r="AB113" s="802"/>
      <c r="AC113" s="802"/>
      <c r="AD113" s="803">
        <f t="shared" si="9"/>
        <v>0</v>
      </c>
      <c r="AE113" s="803"/>
      <c r="AF113" s="804"/>
      <c r="AH113" s="140"/>
      <c r="AI113" s="41"/>
      <c r="AJ113" s="41"/>
      <c r="AK113" s="41"/>
      <c r="AL113" s="41"/>
      <c r="AM113" s="41"/>
      <c r="AN113" s="41"/>
      <c r="AO113" s="41"/>
      <c r="AP113" s="41"/>
      <c r="AQ113" s="41"/>
      <c r="AR113" s="41"/>
      <c r="AS113" s="41"/>
      <c r="AT113" s="41"/>
      <c r="AZ113" s="19">
        <f t="shared" si="10"/>
        <v>0</v>
      </c>
      <c r="BA113" s="20">
        <f t="shared" si="11"/>
        <v>0</v>
      </c>
      <c r="BB113" s="20">
        <f t="shared" si="12"/>
        <v>0</v>
      </c>
      <c r="BC113" s="20">
        <f t="shared" si="13"/>
        <v>0</v>
      </c>
      <c r="BD113" s="20">
        <f t="shared" si="14"/>
        <v>0</v>
      </c>
      <c r="BE113" s="20">
        <f t="shared" si="15"/>
        <v>0</v>
      </c>
      <c r="BF113" s="20">
        <f t="shared" si="16"/>
        <v>0</v>
      </c>
    </row>
    <row r="114" spans="2:58" s="10" customFormat="1" ht="14.1" hidden="1" customHeight="1" x14ac:dyDescent="0.3">
      <c r="B114" s="270">
        <v>96</v>
      </c>
      <c r="C114" s="782"/>
      <c r="D114" s="783"/>
      <c r="E114" s="784"/>
      <c r="F114" s="785"/>
      <c r="G114" s="785"/>
      <c r="H114" s="785"/>
      <c r="I114" s="785"/>
      <c r="J114" s="785"/>
      <c r="K114" s="786"/>
      <c r="L114" s="787"/>
      <c r="M114" s="788"/>
      <c r="N114" s="789"/>
      <c r="O114" s="790"/>
      <c r="P114" s="791"/>
      <c r="Q114" s="814"/>
      <c r="R114" s="814"/>
      <c r="S114" s="814"/>
      <c r="T114" s="800"/>
      <c r="U114" s="800"/>
      <c r="V114" s="801"/>
      <c r="W114" s="801"/>
      <c r="X114" s="800"/>
      <c r="Y114" s="800"/>
      <c r="Z114" s="802"/>
      <c r="AA114" s="802"/>
      <c r="AB114" s="802"/>
      <c r="AC114" s="802"/>
      <c r="AD114" s="803">
        <f t="shared" si="9"/>
        <v>0</v>
      </c>
      <c r="AE114" s="803"/>
      <c r="AF114" s="804"/>
      <c r="AH114" s="140"/>
      <c r="AI114" s="41"/>
      <c r="AJ114" s="41"/>
      <c r="AK114" s="41"/>
      <c r="AL114" s="41"/>
      <c r="AM114" s="41"/>
      <c r="AN114" s="41"/>
      <c r="AO114" s="41"/>
      <c r="AP114" s="41"/>
      <c r="AQ114" s="41"/>
      <c r="AR114" s="41"/>
      <c r="AS114" s="41"/>
      <c r="AT114" s="41"/>
      <c r="AZ114" s="19">
        <f t="shared" si="10"/>
        <v>0</v>
      </c>
      <c r="BA114" s="20">
        <f t="shared" si="11"/>
        <v>0</v>
      </c>
      <c r="BB114" s="20">
        <f t="shared" si="12"/>
        <v>0</v>
      </c>
      <c r="BC114" s="20">
        <f t="shared" si="13"/>
        <v>0</v>
      </c>
      <c r="BD114" s="20">
        <f t="shared" si="14"/>
        <v>0</v>
      </c>
      <c r="BE114" s="20">
        <f t="shared" si="15"/>
        <v>0</v>
      </c>
      <c r="BF114" s="20">
        <f t="shared" si="16"/>
        <v>0</v>
      </c>
    </row>
    <row r="115" spans="2:58" s="10" customFormat="1" ht="14.1" hidden="1" customHeight="1" x14ac:dyDescent="0.3">
      <c r="B115" s="270">
        <v>97</v>
      </c>
      <c r="C115" s="782"/>
      <c r="D115" s="783"/>
      <c r="E115" s="784"/>
      <c r="F115" s="785"/>
      <c r="G115" s="785"/>
      <c r="H115" s="785"/>
      <c r="I115" s="785"/>
      <c r="J115" s="785"/>
      <c r="K115" s="786"/>
      <c r="L115" s="787"/>
      <c r="M115" s="788"/>
      <c r="N115" s="789"/>
      <c r="O115" s="790"/>
      <c r="P115" s="791"/>
      <c r="Q115" s="814"/>
      <c r="R115" s="814"/>
      <c r="S115" s="814"/>
      <c r="T115" s="800"/>
      <c r="U115" s="800"/>
      <c r="V115" s="801"/>
      <c r="W115" s="801"/>
      <c r="X115" s="800"/>
      <c r="Y115" s="800"/>
      <c r="Z115" s="802"/>
      <c r="AA115" s="802"/>
      <c r="AB115" s="802"/>
      <c r="AC115" s="802"/>
      <c r="AD115" s="803">
        <f t="shared" si="9"/>
        <v>0</v>
      </c>
      <c r="AE115" s="803"/>
      <c r="AF115" s="804"/>
      <c r="AH115" s="140"/>
      <c r="AI115" s="41"/>
      <c r="AJ115" s="41"/>
      <c r="AK115" s="41"/>
      <c r="AL115" s="41"/>
      <c r="AM115" s="41"/>
      <c r="AN115" s="41"/>
      <c r="AO115" s="41"/>
      <c r="AP115" s="41"/>
      <c r="AQ115" s="41"/>
      <c r="AR115" s="41"/>
      <c r="AS115" s="41"/>
      <c r="AT115" s="41"/>
      <c r="AZ115" s="19">
        <f t="shared" si="10"/>
        <v>0</v>
      </c>
      <c r="BA115" s="20">
        <f t="shared" si="11"/>
        <v>0</v>
      </c>
      <c r="BB115" s="20">
        <f t="shared" si="12"/>
        <v>0</v>
      </c>
      <c r="BC115" s="20">
        <f t="shared" si="13"/>
        <v>0</v>
      </c>
      <c r="BD115" s="20">
        <f t="shared" si="14"/>
        <v>0</v>
      </c>
      <c r="BE115" s="20">
        <f t="shared" si="15"/>
        <v>0</v>
      </c>
      <c r="BF115" s="20">
        <f t="shared" si="16"/>
        <v>0</v>
      </c>
    </row>
    <row r="116" spans="2:58" s="10" customFormat="1" ht="14.1" hidden="1" customHeight="1" x14ac:dyDescent="0.3">
      <c r="B116" s="270">
        <v>98</v>
      </c>
      <c r="C116" s="782"/>
      <c r="D116" s="783"/>
      <c r="E116" s="784"/>
      <c r="F116" s="785"/>
      <c r="G116" s="785"/>
      <c r="H116" s="785"/>
      <c r="I116" s="785"/>
      <c r="J116" s="785"/>
      <c r="K116" s="786"/>
      <c r="L116" s="787"/>
      <c r="M116" s="788"/>
      <c r="N116" s="789"/>
      <c r="O116" s="790"/>
      <c r="P116" s="791"/>
      <c r="Q116" s="814"/>
      <c r="R116" s="814"/>
      <c r="S116" s="814"/>
      <c r="T116" s="800"/>
      <c r="U116" s="800"/>
      <c r="V116" s="801"/>
      <c r="W116" s="801"/>
      <c r="X116" s="800"/>
      <c r="Y116" s="800"/>
      <c r="Z116" s="802"/>
      <c r="AA116" s="802"/>
      <c r="AB116" s="802"/>
      <c r="AC116" s="802"/>
      <c r="AD116" s="803">
        <f t="shared" si="9"/>
        <v>0</v>
      </c>
      <c r="AE116" s="803"/>
      <c r="AF116" s="804"/>
      <c r="AH116" s="140"/>
      <c r="AI116" s="41"/>
      <c r="AJ116" s="41"/>
      <c r="AK116" s="41"/>
      <c r="AL116" s="41"/>
      <c r="AM116" s="41"/>
      <c r="AN116" s="41"/>
      <c r="AO116" s="41"/>
      <c r="AP116" s="41"/>
      <c r="AQ116" s="41"/>
      <c r="AR116" s="41"/>
      <c r="AS116" s="41"/>
      <c r="AT116" s="41"/>
      <c r="AZ116" s="19">
        <f t="shared" si="10"/>
        <v>0</v>
      </c>
      <c r="BA116" s="20">
        <f t="shared" si="11"/>
        <v>0</v>
      </c>
      <c r="BB116" s="20">
        <f t="shared" si="12"/>
        <v>0</v>
      </c>
      <c r="BC116" s="20">
        <f t="shared" si="13"/>
        <v>0</v>
      </c>
      <c r="BD116" s="20">
        <f t="shared" si="14"/>
        <v>0</v>
      </c>
      <c r="BE116" s="20">
        <f t="shared" si="15"/>
        <v>0</v>
      </c>
      <c r="BF116" s="20">
        <f t="shared" si="16"/>
        <v>0</v>
      </c>
    </row>
    <row r="117" spans="2:58" s="10" customFormat="1" ht="14.1" hidden="1" customHeight="1" x14ac:dyDescent="0.3">
      <c r="B117" s="270">
        <v>99</v>
      </c>
      <c r="C117" s="782"/>
      <c r="D117" s="783"/>
      <c r="E117" s="784"/>
      <c r="F117" s="785"/>
      <c r="G117" s="785"/>
      <c r="H117" s="785"/>
      <c r="I117" s="785"/>
      <c r="J117" s="785"/>
      <c r="K117" s="786"/>
      <c r="L117" s="787"/>
      <c r="M117" s="788"/>
      <c r="N117" s="789"/>
      <c r="O117" s="790"/>
      <c r="P117" s="791"/>
      <c r="Q117" s="814"/>
      <c r="R117" s="814"/>
      <c r="S117" s="814"/>
      <c r="T117" s="800"/>
      <c r="U117" s="800"/>
      <c r="V117" s="801"/>
      <c r="W117" s="801"/>
      <c r="X117" s="800"/>
      <c r="Y117" s="800"/>
      <c r="Z117" s="802"/>
      <c r="AA117" s="802"/>
      <c r="AB117" s="802"/>
      <c r="AC117" s="802"/>
      <c r="AD117" s="803">
        <f t="shared" si="9"/>
        <v>0</v>
      </c>
      <c r="AE117" s="803"/>
      <c r="AF117" s="804"/>
      <c r="AH117" s="140"/>
      <c r="AI117" s="41"/>
      <c r="AJ117" s="41"/>
      <c r="AK117" s="41"/>
      <c r="AL117" s="41"/>
      <c r="AM117" s="41"/>
      <c r="AN117" s="41"/>
      <c r="AO117" s="41"/>
      <c r="AP117" s="41"/>
      <c r="AQ117" s="41"/>
      <c r="AR117" s="41"/>
      <c r="AS117" s="41"/>
      <c r="AT117" s="41"/>
      <c r="AZ117" s="19">
        <f t="shared" si="10"/>
        <v>0</v>
      </c>
      <c r="BA117" s="20">
        <f t="shared" si="11"/>
        <v>0</v>
      </c>
      <c r="BB117" s="20">
        <f t="shared" si="12"/>
        <v>0</v>
      </c>
      <c r="BC117" s="20">
        <f t="shared" si="13"/>
        <v>0</v>
      </c>
      <c r="BD117" s="20">
        <f t="shared" si="14"/>
        <v>0</v>
      </c>
      <c r="BE117" s="20">
        <f t="shared" si="15"/>
        <v>0</v>
      </c>
      <c r="BF117" s="20">
        <f t="shared" si="16"/>
        <v>0</v>
      </c>
    </row>
    <row r="118" spans="2:58" s="10" customFormat="1" ht="14.1" hidden="1" customHeight="1" x14ac:dyDescent="0.3">
      <c r="B118" s="270">
        <v>100</v>
      </c>
      <c r="C118" s="782"/>
      <c r="D118" s="783"/>
      <c r="E118" s="784"/>
      <c r="F118" s="785"/>
      <c r="G118" s="785"/>
      <c r="H118" s="785"/>
      <c r="I118" s="785"/>
      <c r="J118" s="785"/>
      <c r="K118" s="786"/>
      <c r="L118" s="787"/>
      <c r="M118" s="788"/>
      <c r="N118" s="789"/>
      <c r="O118" s="790"/>
      <c r="P118" s="791"/>
      <c r="Q118" s="814"/>
      <c r="R118" s="814"/>
      <c r="S118" s="814"/>
      <c r="T118" s="800"/>
      <c r="U118" s="800"/>
      <c r="V118" s="801"/>
      <c r="W118" s="801"/>
      <c r="X118" s="800"/>
      <c r="Y118" s="800"/>
      <c r="Z118" s="802"/>
      <c r="AA118" s="802"/>
      <c r="AB118" s="802"/>
      <c r="AC118" s="802"/>
      <c r="AD118" s="803">
        <f t="shared" si="9"/>
        <v>0</v>
      </c>
      <c r="AE118" s="803"/>
      <c r="AF118" s="804"/>
      <c r="AH118" s="140"/>
      <c r="AI118" s="41"/>
      <c r="AJ118" s="41"/>
      <c r="AK118" s="41"/>
      <c r="AL118" s="41"/>
      <c r="AM118" s="41"/>
      <c r="AN118" s="41"/>
      <c r="AO118" s="41"/>
      <c r="AP118" s="41"/>
      <c r="AQ118" s="41"/>
      <c r="AR118" s="41"/>
      <c r="AS118" s="41"/>
      <c r="AT118" s="41"/>
      <c r="AZ118" s="19">
        <f t="shared" si="10"/>
        <v>0</v>
      </c>
      <c r="BA118" s="20">
        <f t="shared" si="11"/>
        <v>0</v>
      </c>
      <c r="BB118" s="20">
        <f t="shared" si="12"/>
        <v>0</v>
      </c>
      <c r="BC118" s="20">
        <f t="shared" si="13"/>
        <v>0</v>
      </c>
      <c r="BD118" s="20">
        <f t="shared" si="14"/>
        <v>0</v>
      </c>
      <c r="BE118" s="20">
        <f t="shared" si="15"/>
        <v>0</v>
      </c>
      <c r="BF118" s="20">
        <f t="shared" si="16"/>
        <v>0</v>
      </c>
    </row>
    <row r="119" spans="2:58" s="10" customFormat="1" ht="14.1" hidden="1" customHeight="1" x14ac:dyDescent="0.3">
      <c r="B119" s="270">
        <v>101</v>
      </c>
      <c r="C119" s="782"/>
      <c r="D119" s="783"/>
      <c r="E119" s="784"/>
      <c r="F119" s="785"/>
      <c r="G119" s="785"/>
      <c r="H119" s="785"/>
      <c r="I119" s="785"/>
      <c r="J119" s="785"/>
      <c r="K119" s="786"/>
      <c r="L119" s="787"/>
      <c r="M119" s="788"/>
      <c r="N119" s="789"/>
      <c r="O119" s="790"/>
      <c r="P119" s="791"/>
      <c r="Q119" s="814"/>
      <c r="R119" s="814"/>
      <c r="S119" s="814"/>
      <c r="T119" s="800"/>
      <c r="U119" s="800"/>
      <c r="V119" s="801"/>
      <c r="W119" s="801"/>
      <c r="X119" s="800"/>
      <c r="Y119" s="800"/>
      <c r="Z119" s="802"/>
      <c r="AA119" s="802"/>
      <c r="AB119" s="802"/>
      <c r="AC119" s="802"/>
      <c r="AD119" s="803">
        <f t="shared" si="9"/>
        <v>0</v>
      </c>
      <c r="AE119" s="803"/>
      <c r="AF119" s="804"/>
      <c r="AH119" s="140"/>
      <c r="AI119" s="41"/>
      <c r="AJ119" s="41"/>
      <c r="AK119" s="41"/>
      <c r="AL119" s="41"/>
      <c r="AM119" s="41"/>
      <c r="AN119" s="41"/>
      <c r="AO119" s="41"/>
      <c r="AP119" s="41"/>
      <c r="AQ119" s="41"/>
      <c r="AR119" s="41"/>
      <c r="AS119" s="41"/>
      <c r="AT119" s="41"/>
      <c r="AZ119" s="19">
        <f t="shared" si="10"/>
        <v>0</v>
      </c>
      <c r="BA119" s="20">
        <f t="shared" si="11"/>
        <v>0</v>
      </c>
      <c r="BB119" s="20">
        <f t="shared" si="12"/>
        <v>0</v>
      </c>
      <c r="BC119" s="20">
        <f t="shared" si="13"/>
        <v>0</v>
      </c>
      <c r="BD119" s="20">
        <f t="shared" si="14"/>
        <v>0</v>
      </c>
      <c r="BE119" s="20">
        <f t="shared" si="15"/>
        <v>0</v>
      </c>
      <c r="BF119" s="20">
        <f t="shared" si="16"/>
        <v>0</v>
      </c>
    </row>
    <row r="120" spans="2:58" s="10" customFormat="1" ht="14.1" hidden="1" customHeight="1" x14ac:dyDescent="0.3">
      <c r="B120" s="270">
        <v>102</v>
      </c>
      <c r="C120" s="782"/>
      <c r="D120" s="783"/>
      <c r="E120" s="784"/>
      <c r="F120" s="785"/>
      <c r="G120" s="785"/>
      <c r="H120" s="785"/>
      <c r="I120" s="785"/>
      <c r="J120" s="785"/>
      <c r="K120" s="786"/>
      <c r="L120" s="787"/>
      <c r="M120" s="788"/>
      <c r="N120" s="789"/>
      <c r="O120" s="790"/>
      <c r="P120" s="791"/>
      <c r="Q120" s="814"/>
      <c r="R120" s="814"/>
      <c r="S120" s="814"/>
      <c r="T120" s="800"/>
      <c r="U120" s="800"/>
      <c r="V120" s="801"/>
      <c r="W120" s="801"/>
      <c r="X120" s="800"/>
      <c r="Y120" s="800"/>
      <c r="Z120" s="802"/>
      <c r="AA120" s="802"/>
      <c r="AB120" s="802"/>
      <c r="AC120" s="802"/>
      <c r="AD120" s="803">
        <f t="shared" si="9"/>
        <v>0</v>
      </c>
      <c r="AE120" s="803"/>
      <c r="AF120" s="804"/>
      <c r="AH120" s="140"/>
      <c r="AI120" s="41"/>
      <c r="AJ120" s="41"/>
      <c r="AK120" s="41"/>
      <c r="AL120" s="41"/>
      <c r="AM120" s="41"/>
      <c r="AN120" s="41"/>
      <c r="AO120" s="41"/>
      <c r="AP120" s="41"/>
      <c r="AQ120" s="41"/>
      <c r="AR120" s="41"/>
      <c r="AS120" s="41"/>
      <c r="AT120" s="41"/>
      <c r="AZ120" s="19">
        <f t="shared" si="10"/>
        <v>0</v>
      </c>
      <c r="BA120" s="20">
        <f t="shared" si="11"/>
        <v>0</v>
      </c>
      <c r="BB120" s="20">
        <f t="shared" si="12"/>
        <v>0</v>
      </c>
      <c r="BC120" s="20">
        <f t="shared" si="13"/>
        <v>0</v>
      </c>
      <c r="BD120" s="20">
        <f t="shared" si="14"/>
        <v>0</v>
      </c>
      <c r="BE120" s="20">
        <f t="shared" si="15"/>
        <v>0</v>
      </c>
      <c r="BF120" s="20">
        <f t="shared" si="16"/>
        <v>0</v>
      </c>
    </row>
    <row r="121" spans="2:58" s="10" customFormat="1" ht="14.1" hidden="1" customHeight="1" x14ac:dyDescent="0.3">
      <c r="B121" s="270">
        <v>103</v>
      </c>
      <c r="C121" s="782"/>
      <c r="D121" s="783"/>
      <c r="E121" s="784"/>
      <c r="F121" s="785"/>
      <c r="G121" s="785"/>
      <c r="H121" s="785"/>
      <c r="I121" s="785"/>
      <c r="J121" s="785"/>
      <c r="K121" s="786"/>
      <c r="L121" s="787"/>
      <c r="M121" s="788"/>
      <c r="N121" s="789"/>
      <c r="O121" s="790"/>
      <c r="P121" s="791"/>
      <c r="Q121" s="814"/>
      <c r="R121" s="814"/>
      <c r="S121" s="814"/>
      <c r="T121" s="800"/>
      <c r="U121" s="800"/>
      <c r="V121" s="801"/>
      <c r="W121" s="801"/>
      <c r="X121" s="800"/>
      <c r="Y121" s="800"/>
      <c r="Z121" s="802"/>
      <c r="AA121" s="802"/>
      <c r="AB121" s="802"/>
      <c r="AC121" s="802"/>
      <c r="AD121" s="803">
        <f t="shared" si="9"/>
        <v>0</v>
      </c>
      <c r="AE121" s="803"/>
      <c r="AF121" s="804"/>
      <c r="AH121" s="140"/>
      <c r="AI121" s="41"/>
      <c r="AJ121" s="41"/>
      <c r="AK121" s="41"/>
      <c r="AL121" s="41"/>
      <c r="AM121" s="41"/>
      <c r="AN121" s="41"/>
      <c r="AO121" s="41"/>
      <c r="AP121" s="41"/>
      <c r="AQ121" s="41"/>
      <c r="AR121" s="41"/>
      <c r="AS121" s="41"/>
      <c r="AT121" s="41"/>
      <c r="AZ121" s="19">
        <f t="shared" si="10"/>
        <v>0</v>
      </c>
      <c r="BA121" s="20">
        <f t="shared" si="11"/>
        <v>0</v>
      </c>
      <c r="BB121" s="20">
        <f t="shared" si="12"/>
        <v>0</v>
      </c>
      <c r="BC121" s="20">
        <f t="shared" si="13"/>
        <v>0</v>
      </c>
      <c r="BD121" s="20">
        <f t="shared" si="14"/>
        <v>0</v>
      </c>
      <c r="BE121" s="20">
        <f t="shared" si="15"/>
        <v>0</v>
      </c>
      <c r="BF121" s="20">
        <f t="shared" si="16"/>
        <v>0</v>
      </c>
    </row>
    <row r="122" spans="2:58" s="10" customFormat="1" ht="14.1" hidden="1" customHeight="1" x14ac:dyDescent="0.3">
      <c r="B122" s="270">
        <v>104</v>
      </c>
      <c r="C122" s="782"/>
      <c r="D122" s="783"/>
      <c r="E122" s="784"/>
      <c r="F122" s="785"/>
      <c r="G122" s="785"/>
      <c r="H122" s="785"/>
      <c r="I122" s="785"/>
      <c r="J122" s="785"/>
      <c r="K122" s="786"/>
      <c r="L122" s="787"/>
      <c r="M122" s="788"/>
      <c r="N122" s="789"/>
      <c r="O122" s="790"/>
      <c r="P122" s="791"/>
      <c r="Q122" s="814"/>
      <c r="R122" s="814"/>
      <c r="S122" s="814"/>
      <c r="T122" s="800"/>
      <c r="U122" s="800"/>
      <c r="V122" s="801"/>
      <c r="W122" s="801"/>
      <c r="X122" s="800"/>
      <c r="Y122" s="800"/>
      <c r="Z122" s="802"/>
      <c r="AA122" s="802"/>
      <c r="AB122" s="802"/>
      <c r="AC122" s="802"/>
      <c r="AD122" s="803">
        <f t="shared" si="9"/>
        <v>0</v>
      </c>
      <c r="AE122" s="803"/>
      <c r="AF122" s="804"/>
      <c r="AH122" s="140"/>
      <c r="AI122" s="41"/>
      <c r="AJ122" s="41"/>
      <c r="AK122" s="41"/>
      <c r="AL122" s="41"/>
      <c r="AM122" s="41"/>
      <c r="AN122" s="41"/>
      <c r="AO122" s="41"/>
      <c r="AP122" s="41"/>
      <c r="AQ122" s="41"/>
      <c r="AR122" s="41"/>
      <c r="AS122" s="41"/>
      <c r="AT122" s="41"/>
      <c r="AZ122" s="19">
        <f t="shared" si="10"/>
        <v>0</v>
      </c>
      <c r="BA122" s="20">
        <f t="shared" si="11"/>
        <v>0</v>
      </c>
      <c r="BB122" s="20">
        <f t="shared" si="12"/>
        <v>0</v>
      </c>
      <c r="BC122" s="20">
        <f t="shared" si="13"/>
        <v>0</v>
      </c>
      <c r="BD122" s="20">
        <f t="shared" si="14"/>
        <v>0</v>
      </c>
      <c r="BE122" s="20">
        <f t="shared" si="15"/>
        <v>0</v>
      </c>
      <c r="BF122" s="20">
        <f t="shared" si="16"/>
        <v>0</v>
      </c>
    </row>
    <row r="123" spans="2:58" s="10" customFormat="1" ht="14.1" hidden="1" customHeight="1" x14ac:dyDescent="0.3">
      <c r="B123" s="270">
        <v>105</v>
      </c>
      <c r="C123" s="782"/>
      <c r="D123" s="783"/>
      <c r="E123" s="784"/>
      <c r="F123" s="785"/>
      <c r="G123" s="785"/>
      <c r="H123" s="785"/>
      <c r="I123" s="785"/>
      <c r="J123" s="785"/>
      <c r="K123" s="786"/>
      <c r="L123" s="787"/>
      <c r="M123" s="788"/>
      <c r="N123" s="789"/>
      <c r="O123" s="790"/>
      <c r="P123" s="791"/>
      <c r="Q123" s="814"/>
      <c r="R123" s="814"/>
      <c r="S123" s="814"/>
      <c r="T123" s="800"/>
      <c r="U123" s="800"/>
      <c r="V123" s="801"/>
      <c r="W123" s="801"/>
      <c r="X123" s="800"/>
      <c r="Y123" s="800"/>
      <c r="Z123" s="802"/>
      <c r="AA123" s="802"/>
      <c r="AB123" s="802"/>
      <c r="AC123" s="802"/>
      <c r="AD123" s="803">
        <f t="shared" si="9"/>
        <v>0</v>
      </c>
      <c r="AE123" s="803"/>
      <c r="AF123" s="804"/>
      <c r="AH123" s="140"/>
      <c r="AI123" s="41"/>
      <c r="AJ123" s="41"/>
      <c r="AK123" s="41"/>
      <c r="AL123" s="41"/>
      <c r="AM123" s="41"/>
      <c r="AN123" s="41"/>
      <c r="AO123" s="41"/>
      <c r="AP123" s="41"/>
      <c r="AQ123" s="41"/>
      <c r="AR123" s="41"/>
      <c r="AS123" s="41"/>
      <c r="AT123" s="41"/>
      <c r="AZ123" s="19">
        <f t="shared" si="10"/>
        <v>0</v>
      </c>
      <c r="BA123" s="20">
        <f t="shared" si="11"/>
        <v>0</v>
      </c>
      <c r="BB123" s="20">
        <f t="shared" si="12"/>
        <v>0</v>
      </c>
      <c r="BC123" s="20">
        <f t="shared" si="13"/>
        <v>0</v>
      </c>
      <c r="BD123" s="20">
        <f t="shared" si="14"/>
        <v>0</v>
      </c>
      <c r="BE123" s="20">
        <f t="shared" si="15"/>
        <v>0</v>
      </c>
      <c r="BF123" s="20">
        <f t="shared" si="16"/>
        <v>0</v>
      </c>
    </row>
    <row r="124" spans="2:58" s="10" customFormat="1" ht="14.1" hidden="1" customHeight="1" x14ac:dyDescent="0.3">
      <c r="B124" s="270">
        <v>106</v>
      </c>
      <c r="C124" s="782"/>
      <c r="D124" s="783"/>
      <c r="E124" s="784"/>
      <c r="F124" s="785"/>
      <c r="G124" s="785"/>
      <c r="H124" s="785"/>
      <c r="I124" s="785"/>
      <c r="J124" s="785"/>
      <c r="K124" s="786"/>
      <c r="L124" s="787"/>
      <c r="M124" s="788"/>
      <c r="N124" s="789"/>
      <c r="O124" s="790"/>
      <c r="P124" s="791"/>
      <c r="Q124" s="814"/>
      <c r="R124" s="814"/>
      <c r="S124" s="814"/>
      <c r="T124" s="800"/>
      <c r="U124" s="800"/>
      <c r="V124" s="801"/>
      <c r="W124" s="801"/>
      <c r="X124" s="800"/>
      <c r="Y124" s="800"/>
      <c r="Z124" s="802"/>
      <c r="AA124" s="802"/>
      <c r="AB124" s="802"/>
      <c r="AC124" s="802"/>
      <c r="AD124" s="803">
        <f t="shared" si="9"/>
        <v>0</v>
      </c>
      <c r="AE124" s="803"/>
      <c r="AF124" s="804"/>
      <c r="AH124" s="140"/>
      <c r="AI124" s="41"/>
      <c r="AJ124" s="41"/>
      <c r="AK124" s="41"/>
      <c r="AL124" s="41"/>
      <c r="AM124" s="41"/>
      <c r="AN124" s="41"/>
      <c r="AO124" s="41"/>
      <c r="AP124" s="41"/>
      <c r="AQ124" s="41"/>
      <c r="AR124" s="41"/>
      <c r="AS124" s="41"/>
      <c r="AT124" s="41"/>
      <c r="AZ124" s="19">
        <f t="shared" si="10"/>
        <v>0</v>
      </c>
      <c r="BA124" s="20">
        <f t="shared" si="11"/>
        <v>0</v>
      </c>
      <c r="BB124" s="20">
        <f t="shared" si="12"/>
        <v>0</v>
      </c>
      <c r="BC124" s="20">
        <f t="shared" si="13"/>
        <v>0</v>
      </c>
      <c r="BD124" s="20">
        <f t="shared" si="14"/>
        <v>0</v>
      </c>
      <c r="BE124" s="20">
        <f t="shared" si="15"/>
        <v>0</v>
      </c>
      <c r="BF124" s="20">
        <f t="shared" si="16"/>
        <v>0</v>
      </c>
    </row>
    <row r="125" spans="2:58" s="10" customFormat="1" ht="14.1" hidden="1" customHeight="1" x14ac:dyDescent="0.3">
      <c r="B125" s="270">
        <v>107</v>
      </c>
      <c r="C125" s="782"/>
      <c r="D125" s="783"/>
      <c r="E125" s="784"/>
      <c r="F125" s="785"/>
      <c r="G125" s="785"/>
      <c r="H125" s="785"/>
      <c r="I125" s="785"/>
      <c r="J125" s="785"/>
      <c r="K125" s="786"/>
      <c r="L125" s="787"/>
      <c r="M125" s="788"/>
      <c r="N125" s="789"/>
      <c r="O125" s="790"/>
      <c r="P125" s="791"/>
      <c r="Q125" s="814"/>
      <c r="R125" s="814"/>
      <c r="S125" s="814"/>
      <c r="T125" s="800"/>
      <c r="U125" s="800"/>
      <c r="V125" s="801"/>
      <c r="W125" s="801"/>
      <c r="X125" s="800"/>
      <c r="Y125" s="800"/>
      <c r="Z125" s="802"/>
      <c r="AA125" s="802"/>
      <c r="AB125" s="802"/>
      <c r="AC125" s="802"/>
      <c r="AD125" s="803">
        <f t="shared" si="9"/>
        <v>0</v>
      </c>
      <c r="AE125" s="803"/>
      <c r="AF125" s="804"/>
      <c r="AH125" s="140"/>
      <c r="AI125" s="41"/>
      <c r="AJ125" s="41"/>
      <c r="AK125" s="41"/>
      <c r="AL125" s="41"/>
      <c r="AM125" s="41"/>
      <c r="AN125" s="41"/>
      <c r="AO125" s="41"/>
      <c r="AP125" s="41"/>
      <c r="AQ125" s="41"/>
      <c r="AR125" s="41"/>
      <c r="AS125" s="41"/>
      <c r="AT125" s="41"/>
      <c r="AZ125" s="19">
        <f t="shared" si="10"/>
        <v>0</v>
      </c>
      <c r="BA125" s="20">
        <f t="shared" si="11"/>
        <v>0</v>
      </c>
      <c r="BB125" s="20">
        <f t="shared" si="12"/>
        <v>0</v>
      </c>
      <c r="BC125" s="20">
        <f t="shared" si="13"/>
        <v>0</v>
      </c>
      <c r="BD125" s="20">
        <f t="shared" si="14"/>
        <v>0</v>
      </c>
      <c r="BE125" s="20">
        <f t="shared" si="15"/>
        <v>0</v>
      </c>
      <c r="BF125" s="20">
        <f t="shared" si="16"/>
        <v>0</v>
      </c>
    </row>
    <row r="126" spans="2:58" s="10" customFormat="1" ht="14.1" hidden="1" customHeight="1" x14ac:dyDescent="0.3">
      <c r="B126" s="270">
        <v>108</v>
      </c>
      <c r="C126" s="782"/>
      <c r="D126" s="783"/>
      <c r="E126" s="784"/>
      <c r="F126" s="785"/>
      <c r="G126" s="785"/>
      <c r="H126" s="785"/>
      <c r="I126" s="785"/>
      <c r="J126" s="785"/>
      <c r="K126" s="786"/>
      <c r="L126" s="787"/>
      <c r="M126" s="788"/>
      <c r="N126" s="789"/>
      <c r="O126" s="790"/>
      <c r="P126" s="791"/>
      <c r="Q126" s="814"/>
      <c r="R126" s="814"/>
      <c r="S126" s="814"/>
      <c r="T126" s="800"/>
      <c r="U126" s="800"/>
      <c r="V126" s="801"/>
      <c r="W126" s="801"/>
      <c r="X126" s="800"/>
      <c r="Y126" s="800"/>
      <c r="Z126" s="802"/>
      <c r="AA126" s="802"/>
      <c r="AB126" s="802"/>
      <c r="AC126" s="802"/>
      <c r="AD126" s="803">
        <f t="shared" si="9"/>
        <v>0</v>
      </c>
      <c r="AE126" s="803"/>
      <c r="AF126" s="804"/>
      <c r="AH126" s="140"/>
      <c r="AI126" s="41"/>
      <c r="AJ126" s="41"/>
      <c r="AK126" s="41"/>
      <c r="AL126" s="41"/>
      <c r="AM126" s="41"/>
      <c r="AN126" s="41"/>
      <c r="AO126" s="41"/>
      <c r="AP126" s="41"/>
      <c r="AQ126" s="41"/>
      <c r="AR126" s="41"/>
      <c r="AS126" s="41"/>
      <c r="AT126" s="41"/>
      <c r="AZ126" s="19">
        <f t="shared" si="10"/>
        <v>0</v>
      </c>
      <c r="BA126" s="20">
        <f t="shared" si="11"/>
        <v>0</v>
      </c>
      <c r="BB126" s="20">
        <f t="shared" si="12"/>
        <v>0</v>
      </c>
      <c r="BC126" s="20">
        <f t="shared" si="13"/>
        <v>0</v>
      </c>
      <c r="BD126" s="20">
        <f t="shared" si="14"/>
        <v>0</v>
      </c>
      <c r="BE126" s="20">
        <f t="shared" si="15"/>
        <v>0</v>
      </c>
      <c r="BF126" s="20">
        <f t="shared" si="16"/>
        <v>0</v>
      </c>
    </row>
    <row r="127" spans="2:58" s="10" customFormat="1" ht="14.1" hidden="1" customHeight="1" x14ac:dyDescent="0.3">
      <c r="B127" s="270">
        <v>109</v>
      </c>
      <c r="C127" s="782"/>
      <c r="D127" s="783"/>
      <c r="E127" s="784"/>
      <c r="F127" s="785"/>
      <c r="G127" s="785"/>
      <c r="H127" s="785"/>
      <c r="I127" s="785"/>
      <c r="J127" s="785"/>
      <c r="K127" s="786"/>
      <c r="L127" s="787"/>
      <c r="M127" s="788"/>
      <c r="N127" s="789"/>
      <c r="O127" s="790"/>
      <c r="P127" s="791"/>
      <c r="Q127" s="814"/>
      <c r="R127" s="814"/>
      <c r="S127" s="814"/>
      <c r="T127" s="800"/>
      <c r="U127" s="800"/>
      <c r="V127" s="801"/>
      <c r="W127" s="801"/>
      <c r="X127" s="800"/>
      <c r="Y127" s="800"/>
      <c r="Z127" s="802"/>
      <c r="AA127" s="802"/>
      <c r="AB127" s="802"/>
      <c r="AC127" s="802"/>
      <c r="AD127" s="803">
        <f t="shared" si="9"/>
        <v>0</v>
      </c>
      <c r="AE127" s="803"/>
      <c r="AF127" s="804"/>
      <c r="AH127" s="140"/>
      <c r="AI127" s="41"/>
      <c r="AJ127" s="41"/>
      <c r="AK127" s="41"/>
      <c r="AL127" s="41"/>
      <c r="AM127" s="41"/>
      <c r="AN127" s="41"/>
      <c r="AO127" s="41"/>
      <c r="AP127" s="41"/>
      <c r="AQ127" s="41"/>
      <c r="AR127" s="41"/>
      <c r="AS127" s="41"/>
      <c r="AT127" s="41"/>
      <c r="AZ127" s="19">
        <f t="shared" si="10"/>
        <v>0</v>
      </c>
      <c r="BA127" s="20">
        <f t="shared" si="11"/>
        <v>0</v>
      </c>
      <c r="BB127" s="20">
        <f t="shared" si="12"/>
        <v>0</v>
      </c>
      <c r="BC127" s="20">
        <f t="shared" si="13"/>
        <v>0</v>
      </c>
      <c r="BD127" s="20">
        <f t="shared" si="14"/>
        <v>0</v>
      </c>
      <c r="BE127" s="20">
        <f t="shared" si="15"/>
        <v>0</v>
      </c>
      <c r="BF127" s="20">
        <f t="shared" si="16"/>
        <v>0</v>
      </c>
    </row>
    <row r="128" spans="2:58" s="10" customFormat="1" ht="14.1" hidden="1" customHeight="1" x14ac:dyDescent="0.3">
      <c r="B128" s="270">
        <v>110</v>
      </c>
      <c r="C128" s="782"/>
      <c r="D128" s="783"/>
      <c r="E128" s="784"/>
      <c r="F128" s="785"/>
      <c r="G128" s="785"/>
      <c r="H128" s="785"/>
      <c r="I128" s="785"/>
      <c r="J128" s="785"/>
      <c r="K128" s="786"/>
      <c r="L128" s="787"/>
      <c r="M128" s="788"/>
      <c r="N128" s="789"/>
      <c r="O128" s="790"/>
      <c r="P128" s="791"/>
      <c r="Q128" s="814"/>
      <c r="R128" s="814"/>
      <c r="S128" s="814"/>
      <c r="T128" s="800"/>
      <c r="U128" s="800"/>
      <c r="V128" s="801"/>
      <c r="W128" s="801"/>
      <c r="X128" s="800"/>
      <c r="Y128" s="800"/>
      <c r="Z128" s="802"/>
      <c r="AA128" s="802"/>
      <c r="AB128" s="802"/>
      <c r="AC128" s="802"/>
      <c r="AD128" s="803">
        <f t="shared" si="9"/>
        <v>0</v>
      </c>
      <c r="AE128" s="803"/>
      <c r="AF128" s="804"/>
      <c r="AH128" s="140"/>
      <c r="AI128" s="41"/>
      <c r="AJ128" s="41"/>
      <c r="AK128" s="41"/>
      <c r="AL128" s="41"/>
      <c r="AM128" s="41"/>
      <c r="AN128" s="41"/>
      <c r="AO128" s="41"/>
      <c r="AP128" s="41"/>
      <c r="AQ128" s="41"/>
      <c r="AR128" s="41"/>
      <c r="AS128" s="41"/>
      <c r="AT128" s="41"/>
      <c r="AZ128" s="19">
        <f t="shared" si="10"/>
        <v>0</v>
      </c>
      <c r="BA128" s="20">
        <f t="shared" si="11"/>
        <v>0</v>
      </c>
      <c r="BB128" s="20">
        <f t="shared" si="12"/>
        <v>0</v>
      </c>
      <c r="BC128" s="20">
        <f t="shared" si="13"/>
        <v>0</v>
      </c>
      <c r="BD128" s="20">
        <f t="shared" si="14"/>
        <v>0</v>
      </c>
      <c r="BE128" s="20">
        <f t="shared" si="15"/>
        <v>0</v>
      </c>
      <c r="BF128" s="20">
        <f t="shared" si="16"/>
        <v>0</v>
      </c>
    </row>
    <row r="129" spans="2:58" s="10" customFormat="1" ht="14.1" hidden="1" customHeight="1" x14ac:dyDescent="0.3">
      <c r="B129" s="270">
        <v>111</v>
      </c>
      <c r="C129" s="782"/>
      <c r="D129" s="783"/>
      <c r="E129" s="784"/>
      <c r="F129" s="785"/>
      <c r="G129" s="785"/>
      <c r="H129" s="785"/>
      <c r="I129" s="785"/>
      <c r="J129" s="785"/>
      <c r="K129" s="786"/>
      <c r="L129" s="787"/>
      <c r="M129" s="788"/>
      <c r="N129" s="789"/>
      <c r="O129" s="790"/>
      <c r="P129" s="791"/>
      <c r="Q129" s="814"/>
      <c r="R129" s="814"/>
      <c r="S129" s="814"/>
      <c r="T129" s="800"/>
      <c r="U129" s="800"/>
      <c r="V129" s="801"/>
      <c r="W129" s="801"/>
      <c r="X129" s="800"/>
      <c r="Y129" s="800"/>
      <c r="Z129" s="802"/>
      <c r="AA129" s="802"/>
      <c r="AB129" s="802"/>
      <c r="AC129" s="802"/>
      <c r="AD129" s="803">
        <f t="shared" si="9"/>
        <v>0</v>
      </c>
      <c r="AE129" s="803"/>
      <c r="AF129" s="804"/>
      <c r="AH129" s="140"/>
      <c r="AI129" s="41"/>
      <c r="AJ129" s="41"/>
      <c r="AK129" s="41"/>
      <c r="AL129" s="41"/>
      <c r="AM129" s="41"/>
      <c r="AN129" s="41"/>
      <c r="AO129" s="41"/>
      <c r="AP129" s="41"/>
      <c r="AQ129" s="41"/>
      <c r="AR129" s="41"/>
      <c r="AS129" s="41"/>
      <c r="AT129" s="41"/>
      <c r="AZ129" s="19">
        <f t="shared" si="10"/>
        <v>0</v>
      </c>
      <c r="BA129" s="20">
        <f t="shared" si="11"/>
        <v>0</v>
      </c>
      <c r="BB129" s="20">
        <f t="shared" si="12"/>
        <v>0</v>
      </c>
      <c r="BC129" s="20">
        <f t="shared" si="13"/>
        <v>0</v>
      </c>
      <c r="BD129" s="20">
        <f t="shared" si="14"/>
        <v>0</v>
      </c>
      <c r="BE129" s="20">
        <f t="shared" si="15"/>
        <v>0</v>
      </c>
      <c r="BF129" s="20">
        <f t="shared" si="16"/>
        <v>0</v>
      </c>
    </row>
    <row r="130" spans="2:58" s="10" customFormat="1" ht="14.1" hidden="1" customHeight="1" x14ac:dyDescent="0.3">
      <c r="B130" s="270">
        <v>112</v>
      </c>
      <c r="C130" s="782"/>
      <c r="D130" s="783"/>
      <c r="E130" s="784"/>
      <c r="F130" s="785"/>
      <c r="G130" s="785"/>
      <c r="H130" s="785"/>
      <c r="I130" s="785"/>
      <c r="J130" s="785"/>
      <c r="K130" s="786"/>
      <c r="L130" s="787"/>
      <c r="M130" s="788"/>
      <c r="N130" s="789"/>
      <c r="O130" s="790"/>
      <c r="P130" s="791"/>
      <c r="Q130" s="814"/>
      <c r="R130" s="814"/>
      <c r="S130" s="814"/>
      <c r="T130" s="800"/>
      <c r="U130" s="800"/>
      <c r="V130" s="801"/>
      <c r="W130" s="801"/>
      <c r="X130" s="800"/>
      <c r="Y130" s="800"/>
      <c r="Z130" s="802"/>
      <c r="AA130" s="802"/>
      <c r="AB130" s="802"/>
      <c r="AC130" s="802"/>
      <c r="AD130" s="803">
        <f t="shared" si="9"/>
        <v>0</v>
      </c>
      <c r="AE130" s="803"/>
      <c r="AF130" s="804"/>
      <c r="AH130" s="140"/>
      <c r="AI130" s="41"/>
      <c r="AJ130" s="41"/>
      <c r="AK130" s="41"/>
      <c r="AL130" s="41"/>
      <c r="AM130" s="41"/>
      <c r="AN130" s="41"/>
      <c r="AO130" s="41"/>
      <c r="AP130" s="41"/>
      <c r="AQ130" s="41"/>
      <c r="AR130" s="41"/>
      <c r="AS130" s="41"/>
      <c r="AT130" s="41"/>
      <c r="AZ130" s="19">
        <f t="shared" si="10"/>
        <v>0</v>
      </c>
      <c r="BA130" s="20">
        <f t="shared" si="11"/>
        <v>0</v>
      </c>
      <c r="BB130" s="20">
        <f t="shared" si="12"/>
        <v>0</v>
      </c>
      <c r="BC130" s="20">
        <f t="shared" si="13"/>
        <v>0</v>
      </c>
      <c r="BD130" s="20">
        <f t="shared" si="14"/>
        <v>0</v>
      </c>
      <c r="BE130" s="20">
        <f t="shared" si="15"/>
        <v>0</v>
      </c>
      <c r="BF130" s="20">
        <f t="shared" si="16"/>
        <v>0</v>
      </c>
    </row>
    <row r="131" spans="2:58" s="10" customFormat="1" ht="14.1" hidden="1" customHeight="1" x14ac:dyDescent="0.3">
      <c r="B131" s="270">
        <v>113</v>
      </c>
      <c r="C131" s="782"/>
      <c r="D131" s="783"/>
      <c r="E131" s="784"/>
      <c r="F131" s="785"/>
      <c r="G131" s="785"/>
      <c r="H131" s="785"/>
      <c r="I131" s="785"/>
      <c r="J131" s="785"/>
      <c r="K131" s="786"/>
      <c r="L131" s="787"/>
      <c r="M131" s="788"/>
      <c r="N131" s="789"/>
      <c r="O131" s="790"/>
      <c r="P131" s="791"/>
      <c r="Q131" s="814"/>
      <c r="R131" s="814"/>
      <c r="S131" s="814"/>
      <c r="T131" s="800"/>
      <c r="U131" s="800"/>
      <c r="V131" s="801"/>
      <c r="W131" s="801"/>
      <c r="X131" s="800"/>
      <c r="Y131" s="800"/>
      <c r="Z131" s="802"/>
      <c r="AA131" s="802"/>
      <c r="AB131" s="802"/>
      <c r="AC131" s="802"/>
      <c r="AD131" s="803">
        <f t="shared" si="9"/>
        <v>0</v>
      </c>
      <c r="AE131" s="803"/>
      <c r="AF131" s="804"/>
      <c r="AH131" s="140"/>
      <c r="AI131" s="41"/>
      <c r="AJ131" s="41"/>
      <c r="AK131" s="41"/>
      <c r="AL131" s="41"/>
      <c r="AM131" s="41"/>
      <c r="AN131" s="41"/>
      <c r="AO131" s="41"/>
      <c r="AP131" s="41"/>
      <c r="AQ131" s="41"/>
      <c r="AR131" s="41"/>
      <c r="AS131" s="41"/>
      <c r="AT131" s="41"/>
      <c r="AZ131" s="19">
        <f t="shared" si="10"/>
        <v>0</v>
      </c>
      <c r="BA131" s="20">
        <f t="shared" si="11"/>
        <v>0</v>
      </c>
      <c r="BB131" s="20">
        <f t="shared" si="12"/>
        <v>0</v>
      </c>
      <c r="BC131" s="20">
        <f t="shared" si="13"/>
        <v>0</v>
      </c>
      <c r="BD131" s="20">
        <f t="shared" si="14"/>
        <v>0</v>
      </c>
      <c r="BE131" s="20">
        <f t="shared" si="15"/>
        <v>0</v>
      </c>
      <c r="BF131" s="20">
        <f t="shared" si="16"/>
        <v>0</v>
      </c>
    </row>
    <row r="132" spans="2:58" s="10" customFormat="1" ht="14.1" hidden="1" customHeight="1" x14ac:dyDescent="0.3">
      <c r="B132" s="270">
        <v>114</v>
      </c>
      <c r="C132" s="782"/>
      <c r="D132" s="783"/>
      <c r="E132" s="784"/>
      <c r="F132" s="785"/>
      <c r="G132" s="785"/>
      <c r="H132" s="785"/>
      <c r="I132" s="785"/>
      <c r="J132" s="785"/>
      <c r="K132" s="786"/>
      <c r="L132" s="787"/>
      <c r="M132" s="788"/>
      <c r="N132" s="789"/>
      <c r="O132" s="790"/>
      <c r="P132" s="791"/>
      <c r="Q132" s="814"/>
      <c r="R132" s="814"/>
      <c r="S132" s="814"/>
      <c r="T132" s="800"/>
      <c r="U132" s="800"/>
      <c r="V132" s="801"/>
      <c r="W132" s="801"/>
      <c r="X132" s="800"/>
      <c r="Y132" s="800"/>
      <c r="Z132" s="802"/>
      <c r="AA132" s="802"/>
      <c r="AB132" s="802"/>
      <c r="AC132" s="802"/>
      <c r="AD132" s="803">
        <f t="shared" si="9"/>
        <v>0</v>
      </c>
      <c r="AE132" s="803"/>
      <c r="AF132" s="804"/>
      <c r="AH132" s="140"/>
      <c r="AI132" s="41"/>
      <c r="AJ132" s="41"/>
      <c r="AK132" s="41"/>
      <c r="AL132" s="41"/>
      <c r="AM132" s="41"/>
      <c r="AN132" s="41"/>
      <c r="AO132" s="41"/>
      <c r="AP132" s="41"/>
      <c r="AQ132" s="41"/>
      <c r="AR132" s="41"/>
      <c r="AS132" s="41"/>
      <c r="AT132" s="41"/>
      <c r="AZ132" s="19">
        <f t="shared" si="10"/>
        <v>0</v>
      </c>
      <c r="BA132" s="20">
        <f t="shared" si="11"/>
        <v>0</v>
      </c>
      <c r="BB132" s="20">
        <f t="shared" si="12"/>
        <v>0</v>
      </c>
      <c r="BC132" s="20">
        <f t="shared" si="13"/>
        <v>0</v>
      </c>
      <c r="BD132" s="20">
        <f t="shared" si="14"/>
        <v>0</v>
      </c>
      <c r="BE132" s="20">
        <f t="shared" si="15"/>
        <v>0</v>
      </c>
      <c r="BF132" s="20">
        <f t="shared" si="16"/>
        <v>0</v>
      </c>
    </row>
    <row r="133" spans="2:58" s="10" customFormat="1" ht="14.1" hidden="1" customHeight="1" x14ac:dyDescent="0.3">
      <c r="B133" s="270">
        <v>115</v>
      </c>
      <c r="C133" s="782"/>
      <c r="D133" s="783"/>
      <c r="E133" s="784"/>
      <c r="F133" s="785"/>
      <c r="G133" s="785"/>
      <c r="H133" s="785"/>
      <c r="I133" s="785"/>
      <c r="J133" s="785"/>
      <c r="K133" s="786"/>
      <c r="L133" s="787"/>
      <c r="M133" s="788"/>
      <c r="N133" s="789"/>
      <c r="O133" s="790"/>
      <c r="P133" s="791"/>
      <c r="Q133" s="814"/>
      <c r="R133" s="814"/>
      <c r="S133" s="814"/>
      <c r="T133" s="800"/>
      <c r="U133" s="800"/>
      <c r="V133" s="801"/>
      <c r="W133" s="801"/>
      <c r="X133" s="800"/>
      <c r="Y133" s="800"/>
      <c r="Z133" s="802"/>
      <c r="AA133" s="802"/>
      <c r="AB133" s="802"/>
      <c r="AC133" s="802"/>
      <c r="AD133" s="803">
        <f t="shared" si="9"/>
        <v>0</v>
      </c>
      <c r="AE133" s="803"/>
      <c r="AF133" s="804"/>
      <c r="AH133" s="140"/>
      <c r="AI133" s="41"/>
      <c r="AJ133" s="41"/>
      <c r="AK133" s="41"/>
      <c r="AL133" s="41"/>
      <c r="AM133" s="41"/>
      <c r="AN133" s="41"/>
      <c r="AO133" s="41"/>
      <c r="AP133" s="41"/>
      <c r="AQ133" s="41"/>
      <c r="AR133" s="41"/>
      <c r="AS133" s="41"/>
      <c r="AT133" s="41"/>
      <c r="AZ133" s="19">
        <f t="shared" si="10"/>
        <v>0</v>
      </c>
      <c r="BA133" s="20">
        <f t="shared" si="11"/>
        <v>0</v>
      </c>
      <c r="BB133" s="20">
        <f t="shared" si="12"/>
        <v>0</v>
      </c>
      <c r="BC133" s="20">
        <f t="shared" si="13"/>
        <v>0</v>
      </c>
      <c r="BD133" s="20">
        <f t="shared" si="14"/>
        <v>0</v>
      </c>
      <c r="BE133" s="20">
        <f t="shared" si="15"/>
        <v>0</v>
      </c>
      <c r="BF133" s="20">
        <f t="shared" si="16"/>
        <v>0</v>
      </c>
    </row>
    <row r="134" spans="2:58" s="10" customFormat="1" ht="14.1" hidden="1" customHeight="1" x14ac:dyDescent="0.3">
      <c r="B134" s="270">
        <v>116</v>
      </c>
      <c r="C134" s="782"/>
      <c r="D134" s="783"/>
      <c r="E134" s="784"/>
      <c r="F134" s="785"/>
      <c r="G134" s="785"/>
      <c r="H134" s="785"/>
      <c r="I134" s="785"/>
      <c r="J134" s="785"/>
      <c r="K134" s="786"/>
      <c r="L134" s="787"/>
      <c r="M134" s="788"/>
      <c r="N134" s="789"/>
      <c r="O134" s="790"/>
      <c r="P134" s="791"/>
      <c r="Q134" s="814"/>
      <c r="R134" s="814"/>
      <c r="S134" s="814"/>
      <c r="T134" s="800"/>
      <c r="U134" s="800"/>
      <c r="V134" s="801"/>
      <c r="W134" s="801"/>
      <c r="X134" s="800"/>
      <c r="Y134" s="800"/>
      <c r="Z134" s="802"/>
      <c r="AA134" s="802"/>
      <c r="AB134" s="802"/>
      <c r="AC134" s="802"/>
      <c r="AD134" s="803">
        <f t="shared" si="9"/>
        <v>0</v>
      </c>
      <c r="AE134" s="803"/>
      <c r="AF134" s="804"/>
      <c r="AH134" s="140"/>
      <c r="AI134" s="41"/>
      <c r="AJ134" s="41"/>
      <c r="AK134" s="41"/>
      <c r="AL134" s="41"/>
      <c r="AM134" s="41"/>
      <c r="AN134" s="41"/>
      <c r="AO134" s="41"/>
      <c r="AP134" s="41"/>
      <c r="AQ134" s="41"/>
      <c r="AR134" s="41"/>
      <c r="AS134" s="41"/>
      <c r="AT134" s="41"/>
      <c r="AZ134" s="19">
        <f t="shared" si="10"/>
        <v>0</v>
      </c>
      <c r="BA134" s="20">
        <f t="shared" si="11"/>
        <v>0</v>
      </c>
      <c r="BB134" s="20">
        <f t="shared" si="12"/>
        <v>0</v>
      </c>
      <c r="BC134" s="20">
        <f t="shared" si="13"/>
        <v>0</v>
      </c>
      <c r="BD134" s="20">
        <f t="shared" si="14"/>
        <v>0</v>
      </c>
      <c r="BE134" s="20">
        <f t="shared" si="15"/>
        <v>0</v>
      </c>
      <c r="BF134" s="20">
        <f t="shared" si="16"/>
        <v>0</v>
      </c>
    </row>
    <row r="135" spans="2:58" s="10" customFormat="1" ht="14.1" hidden="1" customHeight="1" x14ac:dyDescent="0.3">
      <c r="B135" s="270">
        <v>117</v>
      </c>
      <c r="C135" s="782"/>
      <c r="D135" s="783"/>
      <c r="E135" s="784"/>
      <c r="F135" s="785"/>
      <c r="G135" s="785"/>
      <c r="H135" s="785"/>
      <c r="I135" s="785"/>
      <c r="J135" s="785"/>
      <c r="K135" s="786"/>
      <c r="L135" s="787"/>
      <c r="M135" s="788"/>
      <c r="N135" s="789"/>
      <c r="O135" s="790"/>
      <c r="P135" s="791"/>
      <c r="Q135" s="814"/>
      <c r="R135" s="814"/>
      <c r="S135" s="814"/>
      <c r="T135" s="800"/>
      <c r="U135" s="800"/>
      <c r="V135" s="801"/>
      <c r="W135" s="801"/>
      <c r="X135" s="800"/>
      <c r="Y135" s="800"/>
      <c r="Z135" s="802"/>
      <c r="AA135" s="802"/>
      <c r="AB135" s="802"/>
      <c r="AC135" s="802"/>
      <c r="AD135" s="803">
        <f t="shared" si="9"/>
        <v>0</v>
      </c>
      <c r="AE135" s="803"/>
      <c r="AF135" s="804"/>
      <c r="AH135" s="140"/>
      <c r="AI135" s="41"/>
      <c r="AJ135" s="41"/>
      <c r="AK135" s="41"/>
      <c r="AL135" s="41"/>
      <c r="AM135" s="41"/>
      <c r="AN135" s="41"/>
      <c r="AO135" s="41"/>
      <c r="AP135" s="41"/>
      <c r="AQ135" s="41"/>
      <c r="AR135" s="41"/>
      <c r="AS135" s="41"/>
      <c r="AT135" s="41"/>
      <c r="AZ135" s="19">
        <f t="shared" si="10"/>
        <v>0</v>
      </c>
      <c r="BA135" s="20">
        <f t="shared" si="11"/>
        <v>0</v>
      </c>
      <c r="BB135" s="20">
        <f t="shared" si="12"/>
        <v>0</v>
      </c>
      <c r="BC135" s="20">
        <f t="shared" si="13"/>
        <v>0</v>
      </c>
      <c r="BD135" s="20">
        <f t="shared" si="14"/>
        <v>0</v>
      </c>
      <c r="BE135" s="20">
        <f t="shared" si="15"/>
        <v>0</v>
      </c>
      <c r="BF135" s="20">
        <f t="shared" si="16"/>
        <v>0</v>
      </c>
    </row>
    <row r="136" spans="2:58" s="10" customFormat="1" ht="14.1" hidden="1" customHeight="1" x14ac:dyDescent="0.3">
      <c r="B136" s="270">
        <v>118</v>
      </c>
      <c r="C136" s="782"/>
      <c r="D136" s="783"/>
      <c r="E136" s="784"/>
      <c r="F136" s="785"/>
      <c r="G136" s="785"/>
      <c r="H136" s="785"/>
      <c r="I136" s="785"/>
      <c r="J136" s="785"/>
      <c r="K136" s="786"/>
      <c r="L136" s="787"/>
      <c r="M136" s="788"/>
      <c r="N136" s="789"/>
      <c r="O136" s="790"/>
      <c r="P136" s="791"/>
      <c r="Q136" s="814"/>
      <c r="R136" s="814"/>
      <c r="S136" s="814"/>
      <c r="T136" s="800"/>
      <c r="U136" s="800"/>
      <c r="V136" s="801"/>
      <c r="W136" s="801"/>
      <c r="X136" s="800"/>
      <c r="Y136" s="800"/>
      <c r="Z136" s="802"/>
      <c r="AA136" s="802"/>
      <c r="AB136" s="802"/>
      <c r="AC136" s="802"/>
      <c r="AD136" s="803">
        <f t="shared" si="9"/>
        <v>0</v>
      </c>
      <c r="AE136" s="803"/>
      <c r="AF136" s="804"/>
      <c r="AH136" s="140"/>
      <c r="AI136" s="41"/>
      <c r="AJ136" s="41"/>
      <c r="AK136" s="41"/>
      <c r="AL136" s="41"/>
      <c r="AM136" s="41"/>
      <c r="AN136" s="41"/>
      <c r="AO136" s="41"/>
      <c r="AP136" s="41"/>
      <c r="AQ136" s="41"/>
      <c r="AR136" s="41"/>
      <c r="AS136" s="41"/>
      <c r="AT136" s="41"/>
      <c r="AZ136" s="19">
        <f t="shared" si="10"/>
        <v>0</v>
      </c>
      <c r="BA136" s="20">
        <f t="shared" si="11"/>
        <v>0</v>
      </c>
      <c r="BB136" s="20">
        <f t="shared" si="12"/>
        <v>0</v>
      </c>
      <c r="BC136" s="20">
        <f t="shared" si="13"/>
        <v>0</v>
      </c>
      <c r="BD136" s="20">
        <f t="shared" si="14"/>
        <v>0</v>
      </c>
      <c r="BE136" s="20">
        <f t="shared" si="15"/>
        <v>0</v>
      </c>
      <c r="BF136" s="20">
        <f t="shared" si="16"/>
        <v>0</v>
      </c>
    </row>
    <row r="137" spans="2:58" s="10" customFormat="1" ht="14.1" hidden="1" customHeight="1" x14ac:dyDescent="0.3">
      <c r="B137" s="270">
        <v>119</v>
      </c>
      <c r="C137" s="782"/>
      <c r="D137" s="783"/>
      <c r="E137" s="784"/>
      <c r="F137" s="785"/>
      <c r="G137" s="785"/>
      <c r="H137" s="785"/>
      <c r="I137" s="785"/>
      <c r="J137" s="785"/>
      <c r="K137" s="786"/>
      <c r="L137" s="787"/>
      <c r="M137" s="788"/>
      <c r="N137" s="789"/>
      <c r="O137" s="790"/>
      <c r="P137" s="791"/>
      <c r="Q137" s="814"/>
      <c r="R137" s="814"/>
      <c r="S137" s="814"/>
      <c r="T137" s="800"/>
      <c r="U137" s="800"/>
      <c r="V137" s="801"/>
      <c r="W137" s="801"/>
      <c r="X137" s="800"/>
      <c r="Y137" s="800"/>
      <c r="Z137" s="802"/>
      <c r="AA137" s="802"/>
      <c r="AB137" s="802"/>
      <c r="AC137" s="802"/>
      <c r="AD137" s="803">
        <f t="shared" si="9"/>
        <v>0</v>
      </c>
      <c r="AE137" s="803"/>
      <c r="AF137" s="804"/>
      <c r="AH137" s="140"/>
      <c r="AI137" s="41"/>
      <c r="AJ137" s="41"/>
      <c r="AK137" s="41"/>
      <c r="AL137" s="41"/>
      <c r="AM137" s="41"/>
      <c r="AN137" s="41"/>
      <c r="AO137" s="41"/>
      <c r="AP137" s="41"/>
      <c r="AQ137" s="41"/>
      <c r="AR137" s="41"/>
      <c r="AS137" s="41"/>
      <c r="AT137" s="41"/>
      <c r="AZ137" s="19">
        <f t="shared" si="10"/>
        <v>0</v>
      </c>
      <c r="BA137" s="20">
        <f t="shared" si="11"/>
        <v>0</v>
      </c>
      <c r="BB137" s="20">
        <f t="shared" si="12"/>
        <v>0</v>
      </c>
      <c r="BC137" s="20">
        <f t="shared" si="13"/>
        <v>0</v>
      </c>
      <c r="BD137" s="20">
        <f t="shared" si="14"/>
        <v>0</v>
      </c>
      <c r="BE137" s="20">
        <f t="shared" si="15"/>
        <v>0</v>
      </c>
      <c r="BF137" s="20">
        <f t="shared" si="16"/>
        <v>0</v>
      </c>
    </row>
    <row r="138" spans="2:58" s="10" customFormat="1" ht="14.1" hidden="1" customHeight="1" x14ac:dyDescent="0.3">
      <c r="B138" s="270">
        <v>120</v>
      </c>
      <c r="C138" s="782"/>
      <c r="D138" s="783"/>
      <c r="E138" s="784"/>
      <c r="F138" s="785"/>
      <c r="G138" s="785"/>
      <c r="H138" s="785"/>
      <c r="I138" s="785"/>
      <c r="J138" s="785"/>
      <c r="K138" s="786"/>
      <c r="L138" s="787"/>
      <c r="M138" s="788"/>
      <c r="N138" s="789"/>
      <c r="O138" s="790"/>
      <c r="P138" s="791"/>
      <c r="Q138" s="814"/>
      <c r="R138" s="814"/>
      <c r="S138" s="814"/>
      <c r="T138" s="800"/>
      <c r="U138" s="800"/>
      <c r="V138" s="801"/>
      <c r="W138" s="801"/>
      <c r="X138" s="800"/>
      <c r="Y138" s="800"/>
      <c r="Z138" s="802"/>
      <c r="AA138" s="802"/>
      <c r="AB138" s="802"/>
      <c r="AC138" s="802"/>
      <c r="AD138" s="803">
        <f t="shared" si="9"/>
        <v>0</v>
      </c>
      <c r="AE138" s="803"/>
      <c r="AF138" s="804"/>
      <c r="AH138" s="140"/>
      <c r="AI138" s="41"/>
      <c r="AJ138" s="41"/>
      <c r="AK138" s="41"/>
      <c r="AL138" s="41"/>
      <c r="AM138" s="41"/>
      <c r="AN138" s="41"/>
      <c r="AO138" s="41"/>
      <c r="AP138" s="41"/>
      <c r="AQ138" s="41"/>
      <c r="AR138" s="41"/>
      <c r="AS138" s="41"/>
      <c r="AT138" s="41"/>
      <c r="AZ138" s="19">
        <f t="shared" si="10"/>
        <v>0</v>
      </c>
      <c r="BA138" s="20">
        <f t="shared" si="11"/>
        <v>0</v>
      </c>
      <c r="BB138" s="20">
        <f t="shared" si="12"/>
        <v>0</v>
      </c>
      <c r="BC138" s="20">
        <f t="shared" si="13"/>
        <v>0</v>
      </c>
      <c r="BD138" s="20">
        <f t="shared" si="14"/>
        <v>0</v>
      </c>
      <c r="BE138" s="20">
        <f t="shared" si="15"/>
        <v>0</v>
      </c>
      <c r="BF138" s="20">
        <f t="shared" si="16"/>
        <v>0</v>
      </c>
    </row>
    <row r="139" spans="2:58" s="10" customFormat="1" ht="14.1" hidden="1" customHeight="1" x14ac:dyDescent="0.3">
      <c r="B139" s="270">
        <v>121</v>
      </c>
      <c r="C139" s="782"/>
      <c r="D139" s="783"/>
      <c r="E139" s="784"/>
      <c r="F139" s="785"/>
      <c r="G139" s="785"/>
      <c r="H139" s="785"/>
      <c r="I139" s="785"/>
      <c r="J139" s="785"/>
      <c r="K139" s="786"/>
      <c r="L139" s="787"/>
      <c r="M139" s="788"/>
      <c r="N139" s="789"/>
      <c r="O139" s="790"/>
      <c r="P139" s="791"/>
      <c r="Q139" s="814"/>
      <c r="R139" s="814"/>
      <c r="S139" s="814"/>
      <c r="T139" s="800"/>
      <c r="U139" s="800"/>
      <c r="V139" s="801"/>
      <c r="W139" s="801"/>
      <c r="X139" s="800"/>
      <c r="Y139" s="800"/>
      <c r="Z139" s="802"/>
      <c r="AA139" s="802"/>
      <c r="AB139" s="802"/>
      <c r="AC139" s="802"/>
      <c r="AD139" s="803">
        <f t="shared" si="9"/>
        <v>0</v>
      </c>
      <c r="AE139" s="803"/>
      <c r="AF139" s="804"/>
      <c r="AH139" s="140"/>
      <c r="AI139" s="41"/>
      <c r="AJ139" s="41"/>
      <c r="AK139" s="41"/>
      <c r="AL139" s="41"/>
      <c r="AM139" s="41"/>
      <c r="AN139" s="41"/>
      <c r="AO139" s="41"/>
      <c r="AP139" s="41"/>
      <c r="AQ139" s="41"/>
      <c r="AR139" s="41"/>
      <c r="AS139" s="41"/>
      <c r="AT139" s="41"/>
      <c r="AZ139" s="19">
        <f t="shared" si="10"/>
        <v>0</v>
      </c>
      <c r="BA139" s="20">
        <f t="shared" si="11"/>
        <v>0</v>
      </c>
      <c r="BB139" s="20">
        <f t="shared" si="12"/>
        <v>0</v>
      </c>
      <c r="BC139" s="20">
        <f t="shared" si="13"/>
        <v>0</v>
      </c>
      <c r="BD139" s="20">
        <f t="shared" si="14"/>
        <v>0</v>
      </c>
      <c r="BE139" s="20">
        <f t="shared" si="15"/>
        <v>0</v>
      </c>
      <c r="BF139" s="20">
        <f t="shared" si="16"/>
        <v>0</v>
      </c>
    </row>
    <row r="140" spans="2:58" s="10" customFormat="1" ht="14.1" hidden="1" customHeight="1" x14ac:dyDescent="0.3">
      <c r="B140" s="270">
        <v>122</v>
      </c>
      <c r="C140" s="782"/>
      <c r="D140" s="783"/>
      <c r="E140" s="784"/>
      <c r="F140" s="785"/>
      <c r="G140" s="785"/>
      <c r="H140" s="785"/>
      <c r="I140" s="785"/>
      <c r="J140" s="785"/>
      <c r="K140" s="786"/>
      <c r="L140" s="787"/>
      <c r="M140" s="788"/>
      <c r="N140" s="789"/>
      <c r="O140" s="790"/>
      <c r="P140" s="791"/>
      <c r="Q140" s="814"/>
      <c r="R140" s="814"/>
      <c r="S140" s="814"/>
      <c r="T140" s="800"/>
      <c r="U140" s="800"/>
      <c r="V140" s="801"/>
      <c r="W140" s="801"/>
      <c r="X140" s="800"/>
      <c r="Y140" s="800"/>
      <c r="Z140" s="802"/>
      <c r="AA140" s="802"/>
      <c r="AB140" s="802"/>
      <c r="AC140" s="802"/>
      <c r="AD140" s="803">
        <f t="shared" si="9"/>
        <v>0</v>
      </c>
      <c r="AE140" s="803"/>
      <c r="AF140" s="804"/>
      <c r="AH140" s="140"/>
      <c r="AI140" s="41"/>
      <c r="AJ140" s="41"/>
      <c r="AK140" s="41"/>
      <c r="AL140" s="41"/>
      <c r="AM140" s="41"/>
      <c r="AN140" s="41"/>
      <c r="AO140" s="41"/>
      <c r="AP140" s="41"/>
      <c r="AQ140" s="41"/>
      <c r="AR140" s="41"/>
      <c r="AS140" s="41"/>
      <c r="AT140" s="41"/>
      <c r="AZ140" s="19">
        <f t="shared" si="10"/>
        <v>0</v>
      </c>
      <c r="BA140" s="20">
        <f t="shared" si="11"/>
        <v>0</v>
      </c>
      <c r="BB140" s="20">
        <f t="shared" si="12"/>
        <v>0</v>
      </c>
      <c r="BC140" s="20">
        <f t="shared" si="13"/>
        <v>0</v>
      </c>
      <c r="BD140" s="20">
        <f t="shared" si="14"/>
        <v>0</v>
      </c>
      <c r="BE140" s="20">
        <f t="shared" si="15"/>
        <v>0</v>
      </c>
      <c r="BF140" s="20">
        <f t="shared" si="16"/>
        <v>0</v>
      </c>
    </row>
    <row r="141" spans="2:58" s="10" customFormat="1" ht="14.1" hidden="1" customHeight="1" x14ac:dyDescent="0.3">
      <c r="B141" s="270">
        <v>123</v>
      </c>
      <c r="C141" s="782"/>
      <c r="D141" s="783"/>
      <c r="E141" s="784"/>
      <c r="F141" s="785"/>
      <c r="G141" s="785"/>
      <c r="H141" s="785"/>
      <c r="I141" s="785"/>
      <c r="J141" s="785"/>
      <c r="K141" s="786"/>
      <c r="L141" s="787"/>
      <c r="M141" s="788"/>
      <c r="N141" s="789"/>
      <c r="O141" s="790"/>
      <c r="P141" s="791"/>
      <c r="Q141" s="814"/>
      <c r="R141" s="814"/>
      <c r="S141" s="814"/>
      <c r="T141" s="800"/>
      <c r="U141" s="800"/>
      <c r="V141" s="801"/>
      <c r="W141" s="801"/>
      <c r="X141" s="800"/>
      <c r="Y141" s="800"/>
      <c r="Z141" s="802"/>
      <c r="AA141" s="802"/>
      <c r="AB141" s="802"/>
      <c r="AC141" s="802"/>
      <c r="AD141" s="803">
        <f t="shared" si="9"/>
        <v>0</v>
      </c>
      <c r="AE141" s="803"/>
      <c r="AF141" s="804"/>
      <c r="AH141" s="140"/>
      <c r="AI141" s="41"/>
      <c r="AJ141" s="41"/>
      <c r="AK141" s="41"/>
      <c r="AL141" s="41"/>
      <c r="AM141" s="41"/>
      <c r="AN141" s="41"/>
      <c r="AO141" s="41"/>
      <c r="AP141" s="41"/>
      <c r="AQ141" s="41"/>
      <c r="AR141" s="41"/>
      <c r="AS141" s="41"/>
      <c r="AT141" s="41"/>
      <c r="AZ141" s="19">
        <f t="shared" si="10"/>
        <v>0</v>
      </c>
      <c r="BA141" s="20">
        <f t="shared" si="11"/>
        <v>0</v>
      </c>
      <c r="BB141" s="20">
        <f t="shared" si="12"/>
        <v>0</v>
      </c>
      <c r="BC141" s="20">
        <f t="shared" si="13"/>
        <v>0</v>
      </c>
      <c r="BD141" s="20">
        <f t="shared" si="14"/>
        <v>0</v>
      </c>
      <c r="BE141" s="20">
        <f t="shared" si="15"/>
        <v>0</v>
      </c>
      <c r="BF141" s="20">
        <f t="shared" si="16"/>
        <v>0</v>
      </c>
    </row>
    <row r="142" spans="2:58" s="10" customFormat="1" ht="14.1" hidden="1" customHeight="1" x14ac:dyDescent="0.3">
      <c r="B142" s="270">
        <v>124</v>
      </c>
      <c r="C142" s="782"/>
      <c r="D142" s="783"/>
      <c r="E142" s="784"/>
      <c r="F142" s="785"/>
      <c r="G142" s="785"/>
      <c r="H142" s="785"/>
      <c r="I142" s="785"/>
      <c r="J142" s="785"/>
      <c r="K142" s="786"/>
      <c r="L142" s="787"/>
      <c r="M142" s="788"/>
      <c r="N142" s="789"/>
      <c r="O142" s="790"/>
      <c r="P142" s="791"/>
      <c r="Q142" s="814"/>
      <c r="R142" s="814"/>
      <c r="S142" s="814"/>
      <c r="T142" s="800"/>
      <c r="U142" s="800"/>
      <c r="V142" s="801"/>
      <c r="W142" s="801"/>
      <c r="X142" s="800"/>
      <c r="Y142" s="800"/>
      <c r="Z142" s="802"/>
      <c r="AA142" s="802"/>
      <c r="AB142" s="802"/>
      <c r="AC142" s="802"/>
      <c r="AD142" s="803">
        <f t="shared" si="9"/>
        <v>0</v>
      </c>
      <c r="AE142" s="803"/>
      <c r="AF142" s="804"/>
      <c r="AH142" s="140"/>
      <c r="AI142" s="41"/>
      <c r="AJ142" s="41"/>
      <c r="AK142" s="41"/>
      <c r="AL142" s="41"/>
      <c r="AM142" s="41"/>
      <c r="AN142" s="41"/>
      <c r="AO142" s="41"/>
      <c r="AP142" s="41"/>
      <c r="AQ142" s="41"/>
      <c r="AR142" s="41"/>
      <c r="AS142" s="41"/>
      <c r="AT142" s="41"/>
      <c r="AZ142" s="19">
        <f t="shared" si="10"/>
        <v>0</v>
      </c>
      <c r="BA142" s="20">
        <f t="shared" si="11"/>
        <v>0</v>
      </c>
      <c r="BB142" s="20">
        <f t="shared" si="12"/>
        <v>0</v>
      </c>
      <c r="BC142" s="20">
        <f t="shared" si="13"/>
        <v>0</v>
      </c>
      <c r="BD142" s="20">
        <f t="shared" si="14"/>
        <v>0</v>
      </c>
      <c r="BE142" s="20">
        <f t="shared" si="15"/>
        <v>0</v>
      </c>
      <c r="BF142" s="20">
        <f t="shared" si="16"/>
        <v>0</v>
      </c>
    </row>
    <row r="143" spans="2:58" s="10" customFormat="1" ht="14.1" hidden="1" customHeight="1" x14ac:dyDescent="0.3">
      <c r="B143" s="270">
        <v>125</v>
      </c>
      <c r="C143" s="782"/>
      <c r="D143" s="783"/>
      <c r="E143" s="784"/>
      <c r="F143" s="785"/>
      <c r="G143" s="785"/>
      <c r="H143" s="785"/>
      <c r="I143" s="785"/>
      <c r="J143" s="785"/>
      <c r="K143" s="786"/>
      <c r="L143" s="787"/>
      <c r="M143" s="788"/>
      <c r="N143" s="789"/>
      <c r="O143" s="790"/>
      <c r="P143" s="791"/>
      <c r="Q143" s="814"/>
      <c r="R143" s="814"/>
      <c r="S143" s="814"/>
      <c r="T143" s="800"/>
      <c r="U143" s="800"/>
      <c r="V143" s="801"/>
      <c r="W143" s="801"/>
      <c r="X143" s="800"/>
      <c r="Y143" s="800"/>
      <c r="Z143" s="802"/>
      <c r="AA143" s="802"/>
      <c r="AB143" s="802"/>
      <c r="AC143" s="802"/>
      <c r="AD143" s="803">
        <f t="shared" si="9"/>
        <v>0</v>
      </c>
      <c r="AE143" s="803"/>
      <c r="AF143" s="804"/>
      <c r="AH143" s="140"/>
      <c r="AI143" s="41"/>
      <c r="AJ143" s="41"/>
      <c r="AK143" s="41"/>
      <c r="AL143" s="41"/>
      <c r="AM143" s="41"/>
      <c r="AN143" s="41"/>
      <c r="AO143" s="41"/>
      <c r="AP143" s="41"/>
      <c r="AQ143" s="41"/>
      <c r="AR143" s="41"/>
      <c r="AS143" s="41"/>
      <c r="AT143" s="41"/>
      <c r="AZ143" s="19">
        <f t="shared" si="10"/>
        <v>0</v>
      </c>
      <c r="BA143" s="20">
        <f t="shared" si="11"/>
        <v>0</v>
      </c>
      <c r="BB143" s="20">
        <f t="shared" si="12"/>
        <v>0</v>
      </c>
      <c r="BC143" s="20">
        <f t="shared" si="13"/>
        <v>0</v>
      </c>
      <c r="BD143" s="20">
        <f t="shared" si="14"/>
        <v>0</v>
      </c>
      <c r="BE143" s="20">
        <f t="shared" si="15"/>
        <v>0</v>
      </c>
      <c r="BF143" s="20">
        <f t="shared" si="16"/>
        <v>0</v>
      </c>
    </row>
    <row r="144" spans="2:58" s="10" customFormat="1" ht="14.1" hidden="1" customHeight="1" x14ac:dyDescent="0.3">
      <c r="B144" s="270">
        <v>126</v>
      </c>
      <c r="C144" s="782"/>
      <c r="D144" s="783"/>
      <c r="E144" s="784"/>
      <c r="F144" s="785"/>
      <c r="G144" s="785"/>
      <c r="H144" s="785"/>
      <c r="I144" s="785"/>
      <c r="J144" s="785"/>
      <c r="K144" s="786"/>
      <c r="L144" s="787"/>
      <c r="M144" s="788"/>
      <c r="N144" s="789"/>
      <c r="O144" s="790"/>
      <c r="P144" s="791"/>
      <c r="Q144" s="814"/>
      <c r="R144" s="814"/>
      <c r="S144" s="814"/>
      <c r="T144" s="800"/>
      <c r="U144" s="800"/>
      <c r="V144" s="801"/>
      <c r="W144" s="801"/>
      <c r="X144" s="800"/>
      <c r="Y144" s="800"/>
      <c r="Z144" s="802"/>
      <c r="AA144" s="802"/>
      <c r="AB144" s="802"/>
      <c r="AC144" s="802"/>
      <c r="AD144" s="803">
        <f t="shared" si="9"/>
        <v>0</v>
      </c>
      <c r="AE144" s="803"/>
      <c r="AF144" s="804"/>
      <c r="AH144" s="140"/>
      <c r="AI144" s="41"/>
      <c r="AJ144" s="41"/>
      <c r="AK144" s="41"/>
      <c r="AL144" s="41"/>
      <c r="AM144" s="41"/>
      <c r="AN144" s="41"/>
      <c r="AO144" s="41"/>
      <c r="AP144" s="41"/>
      <c r="AQ144" s="41"/>
      <c r="AR144" s="41"/>
      <c r="AS144" s="41"/>
      <c r="AT144" s="41"/>
      <c r="AZ144" s="19">
        <f t="shared" si="10"/>
        <v>0</v>
      </c>
      <c r="BA144" s="20">
        <f t="shared" si="11"/>
        <v>0</v>
      </c>
      <c r="BB144" s="20">
        <f t="shared" si="12"/>
        <v>0</v>
      </c>
      <c r="BC144" s="20">
        <f t="shared" si="13"/>
        <v>0</v>
      </c>
      <c r="BD144" s="20">
        <f t="shared" si="14"/>
        <v>0</v>
      </c>
      <c r="BE144" s="20">
        <f t="shared" si="15"/>
        <v>0</v>
      </c>
      <c r="BF144" s="20">
        <f t="shared" si="16"/>
        <v>0</v>
      </c>
    </row>
    <row r="145" spans="2:58" s="10" customFormat="1" ht="14.1" hidden="1" customHeight="1" x14ac:dyDescent="0.3">
      <c r="B145" s="270">
        <v>127</v>
      </c>
      <c r="C145" s="782"/>
      <c r="D145" s="783"/>
      <c r="E145" s="784"/>
      <c r="F145" s="785"/>
      <c r="G145" s="785"/>
      <c r="H145" s="785"/>
      <c r="I145" s="785"/>
      <c r="J145" s="785"/>
      <c r="K145" s="786"/>
      <c r="L145" s="787"/>
      <c r="M145" s="788"/>
      <c r="N145" s="789"/>
      <c r="O145" s="790"/>
      <c r="P145" s="791"/>
      <c r="Q145" s="814"/>
      <c r="R145" s="814"/>
      <c r="S145" s="814"/>
      <c r="T145" s="800"/>
      <c r="U145" s="800"/>
      <c r="V145" s="801"/>
      <c r="W145" s="801"/>
      <c r="X145" s="800"/>
      <c r="Y145" s="800"/>
      <c r="Z145" s="802"/>
      <c r="AA145" s="802"/>
      <c r="AB145" s="802"/>
      <c r="AC145" s="802"/>
      <c r="AD145" s="803">
        <f t="shared" si="9"/>
        <v>0</v>
      </c>
      <c r="AE145" s="803"/>
      <c r="AF145" s="804"/>
      <c r="AH145" s="140"/>
      <c r="AI145" s="41"/>
      <c r="AJ145" s="41"/>
      <c r="AK145" s="41"/>
      <c r="AL145" s="41"/>
      <c r="AM145" s="41"/>
      <c r="AN145" s="41"/>
      <c r="AO145" s="41"/>
      <c r="AP145" s="41"/>
      <c r="AQ145" s="41"/>
      <c r="AR145" s="41"/>
      <c r="AS145" s="41"/>
      <c r="AT145" s="41"/>
      <c r="AZ145" s="19">
        <f t="shared" si="10"/>
        <v>0</v>
      </c>
      <c r="BA145" s="20">
        <f t="shared" si="11"/>
        <v>0</v>
      </c>
      <c r="BB145" s="20">
        <f t="shared" si="12"/>
        <v>0</v>
      </c>
      <c r="BC145" s="20">
        <f t="shared" si="13"/>
        <v>0</v>
      </c>
      <c r="BD145" s="20">
        <f t="shared" si="14"/>
        <v>0</v>
      </c>
      <c r="BE145" s="20">
        <f t="shared" si="15"/>
        <v>0</v>
      </c>
      <c r="BF145" s="20">
        <f t="shared" si="16"/>
        <v>0</v>
      </c>
    </row>
    <row r="146" spans="2:58" s="10" customFormat="1" ht="14.1" hidden="1" customHeight="1" x14ac:dyDescent="0.3">
      <c r="B146" s="270">
        <v>128</v>
      </c>
      <c r="C146" s="782"/>
      <c r="D146" s="783"/>
      <c r="E146" s="784"/>
      <c r="F146" s="785"/>
      <c r="G146" s="785"/>
      <c r="H146" s="785"/>
      <c r="I146" s="785"/>
      <c r="J146" s="785"/>
      <c r="K146" s="786"/>
      <c r="L146" s="787"/>
      <c r="M146" s="788"/>
      <c r="N146" s="789"/>
      <c r="O146" s="790"/>
      <c r="P146" s="791"/>
      <c r="Q146" s="814"/>
      <c r="R146" s="814"/>
      <c r="S146" s="814"/>
      <c r="T146" s="800"/>
      <c r="U146" s="800"/>
      <c r="V146" s="801"/>
      <c r="W146" s="801"/>
      <c r="X146" s="800"/>
      <c r="Y146" s="800"/>
      <c r="Z146" s="802"/>
      <c r="AA146" s="802"/>
      <c r="AB146" s="802"/>
      <c r="AC146" s="802"/>
      <c r="AD146" s="803">
        <f t="shared" si="9"/>
        <v>0</v>
      </c>
      <c r="AE146" s="803"/>
      <c r="AF146" s="804"/>
      <c r="AH146" s="140"/>
      <c r="AI146" s="41"/>
      <c r="AJ146" s="41"/>
      <c r="AK146" s="41"/>
      <c r="AL146" s="41"/>
      <c r="AM146" s="41"/>
      <c r="AN146" s="41"/>
      <c r="AO146" s="41"/>
      <c r="AP146" s="41"/>
      <c r="AQ146" s="41"/>
      <c r="AR146" s="41"/>
      <c r="AS146" s="41"/>
      <c r="AT146" s="41"/>
      <c r="AZ146" s="19">
        <f t="shared" si="10"/>
        <v>0</v>
      </c>
      <c r="BA146" s="20">
        <f t="shared" si="11"/>
        <v>0</v>
      </c>
      <c r="BB146" s="20">
        <f t="shared" si="12"/>
        <v>0</v>
      </c>
      <c r="BC146" s="20">
        <f t="shared" si="13"/>
        <v>0</v>
      </c>
      <c r="BD146" s="20">
        <f t="shared" si="14"/>
        <v>0</v>
      </c>
      <c r="BE146" s="20">
        <f t="shared" si="15"/>
        <v>0</v>
      </c>
      <c r="BF146" s="20">
        <f t="shared" si="16"/>
        <v>0</v>
      </c>
    </row>
    <row r="147" spans="2:58" s="10" customFormat="1" ht="14.1" hidden="1" customHeight="1" x14ac:dyDescent="0.3">
      <c r="B147" s="270">
        <v>129</v>
      </c>
      <c r="C147" s="782"/>
      <c r="D147" s="783"/>
      <c r="E147" s="784"/>
      <c r="F147" s="785"/>
      <c r="G147" s="785"/>
      <c r="H147" s="785"/>
      <c r="I147" s="785"/>
      <c r="J147" s="785"/>
      <c r="K147" s="786"/>
      <c r="L147" s="787"/>
      <c r="M147" s="788"/>
      <c r="N147" s="789"/>
      <c r="O147" s="790"/>
      <c r="P147" s="791"/>
      <c r="Q147" s="814"/>
      <c r="R147" s="814"/>
      <c r="S147" s="814"/>
      <c r="T147" s="800"/>
      <c r="U147" s="800"/>
      <c r="V147" s="801"/>
      <c r="W147" s="801"/>
      <c r="X147" s="800"/>
      <c r="Y147" s="800"/>
      <c r="Z147" s="802"/>
      <c r="AA147" s="802"/>
      <c r="AB147" s="802"/>
      <c r="AC147" s="802"/>
      <c r="AD147" s="803">
        <f t="shared" ref="AD147:AD210" si="17">+Z147*AB147</f>
        <v>0</v>
      </c>
      <c r="AE147" s="803"/>
      <c r="AF147" s="804"/>
      <c r="AH147" s="140"/>
      <c r="AI147" s="41"/>
      <c r="AJ147" s="41"/>
      <c r="AK147" s="41"/>
      <c r="AL147" s="41"/>
      <c r="AM147" s="41"/>
      <c r="AN147" s="41"/>
      <c r="AO147" s="41"/>
      <c r="AP147" s="41"/>
      <c r="AQ147" s="41"/>
      <c r="AR147" s="41"/>
      <c r="AS147" s="41"/>
      <c r="AT147" s="41"/>
      <c r="AZ147" s="19">
        <f t="shared" ref="AZ147:AZ210" si="18">AH147</f>
        <v>0</v>
      </c>
      <c r="BA147" s="20">
        <f t="shared" ref="BA147:BA210" si="19">+BC147+BE147+BF147</f>
        <v>0</v>
      </c>
      <c r="BB147" s="20">
        <f t="shared" ref="BB147:BB210" si="20">+BC147+BE147+BF147</f>
        <v>0</v>
      </c>
      <c r="BC147" s="20">
        <f t="shared" ref="BC147:BC210" si="21">V147+X147</f>
        <v>0</v>
      </c>
      <c r="BD147" s="20">
        <f t="shared" ref="BD147:BD210" si="22">X147</f>
        <v>0</v>
      </c>
      <c r="BE147" s="20">
        <f t="shared" ref="BE147:BE210" si="23">T147</f>
        <v>0</v>
      </c>
      <c r="BF147" s="20">
        <f t="shared" ref="BF147:BF210" si="24">AD147</f>
        <v>0</v>
      </c>
    </row>
    <row r="148" spans="2:58" s="10" customFormat="1" ht="14.1" hidden="1" customHeight="1" x14ac:dyDescent="0.3">
      <c r="B148" s="270">
        <v>130</v>
      </c>
      <c r="C148" s="782"/>
      <c r="D148" s="783"/>
      <c r="E148" s="784"/>
      <c r="F148" s="785"/>
      <c r="G148" s="785"/>
      <c r="H148" s="785"/>
      <c r="I148" s="785"/>
      <c r="J148" s="785"/>
      <c r="K148" s="786"/>
      <c r="L148" s="787"/>
      <c r="M148" s="788"/>
      <c r="N148" s="789"/>
      <c r="O148" s="790"/>
      <c r="P148" s="791"/>
      <c r="Q148" s="814"/>
      <c r="R148" s="814"/>
      <c r="S148" s="814"/>
      <c r="T148" s="800"/>
      <c r="U148" s="800"/>
      <c r="V148" s="801"/>
      <c r="W148" s="801"/>
      <c r="X148" s="800"/>
      <c r="Y148" s="800"/>
      <c r="Z148" s="802"/>
      <c r="AA148" s="802"/>
      <c r="AB148" s="802"/>
      <c r="AC148" s="802"/>
      <c r="AD148" s="803">
        <f t="shared" si="17"/>
        <v>0</v>
      </c>
      <c r="AE148" s="803"/>
      <c r="AF148" s="804"/>
      <c r="AH148" s="140"/>
      <c r="AI148" s="41"/>
      <c r="AJ148" s="41"/>
      <c r="AK148" s="41"/>
      <c r="AL148" s="41"/>
      <c r="AM148" s="41"/>
      <c r="AN148" s="41"/>
      <c r="AO148" s="41"/>
      <c r="AP148" s="41"/>
      <c r="AQ148" s="41"/>
      <c r="AR148" s="41"/>
      <c r="AS148" s="41"/>
      <c r="AT148" s="41"/>
      <c r="AZ148" s="19">
        <f t="shared" si="18"/>
        <v>0</v>
      </c>
      <c r="BA148" s="20">
        <f t="shared" si="19"/>
        <v>0</v>
      </c>
      <c r="BB148" s="20">
        <f t="shared" si="20"/>
        <v>0</v>
      </c>
      <c r="BC148" s="20">
        <f t="shared" si="21"/>
        <v>0</v>
      </c>
      <c r="BD148" s="20">
        <f t="shared" si="22"/>
        <v>0</v>
      </c>
      <c r="BE148" s="20">
        <f t="shared" si="23"/>
        <v>0</v>
      </c>
      <c r="BF148" s="20">
        <f t="shared" si="24"/>
        <v>0</v>
      </c>
    </row>
    <row r="149" spans="2:58" s="10" customFormat="1" ht="14.1" hidden="1" customHeight="1" x14ac:dyDescent="0.3">
      <c r="B149" s="270">
        <v>131</v>
      </c>
      <c r="C149" s="782"/>
      <c r="D149" s="783"/>
      <c r="E149" s="784"/>
      <c r="F149" s="785"/>
      <c r="G149" s="785"/>
      <c r="H149" s="785"/>
      <c r="I149" s="785"/>
      <c r="J149" s="785"/>
      <c r="K149" s="786"/>
      <c r="L149" s="787"/>
      <c r="M149" s="788"/>
      <c r="N149" s="789"/>
      <c r="O149" s="790"/>
      <c r="P149" s="791"/>
      <c r="Q149" s="814"/>
      <c r="R149" s="814"/>
      <c r="S149" s="814"/>
      <c r="T149" s="800"/>
      <c r="U149" s="800"/>
      <c r="V149" s="801"/>
      <c r="W149" s="801"/>
      <c r="X149" s="800"/>
      <c r="Y149" s="800"/>
      <c r="Z149" s="802"/>
      <c r="AA149" s="802"/>
      <c r="AB149" s="802"/>
      <c r="AC149" s="802"/>
      <c r="AD149" s="803">
        <f t="shared" si="17"/>
        <v>0</v>
      </c>
      <c r="AE149" s="803"/>
      <c r="AF149" s="804"/>
      <c r="AH149" s="140"/>
      <c r="AI149" s="41"/>
      <c r="AJ149" s="41"/>
      <c r="AK149" s="41"/>
      <c r="AL149" s="41"/>
      <c r="AM149" s="41"/>
      <c r="AN149" s="41"/>
      <c r="AO149" s="41"/>
      <c r="AP149" s="41"/>
      <c r="AQ149" s="41"/>
      <c r="AR149" s="41"/>
      <c r="AS149" s="41"/>
      <c r="AT149" s="41"/>
      <c r="AZ149" s="19">
        <f t="shared" si="18"/>
        <v>0</v>
      </c>
      <c r="BA149" s="20">
        <f t="shared" si="19"/>
        <v>0</v>
      </c>
      <c r="BB149" s="20">
        <f t="shared" si="20"/>
        <v>0</v>
      </c>
      <c r="BC149" s="20">
        <f t="shared" si="21"/>
        <v>0</v>
      </c>
      <c r="BD149" s="20">
        <f t="shared" si="22"/>
        <v>0</v>
      </c>
      <c r="BE149" s="20">
        <f t="shared" si="23"/>
        <v>0</v>
      </c>
      <c r="BF149" s="20">
        <f t="shared" si="24"/>
        <v>0</v>
      </c>
    </row>
    <row r="150" spans="2:58" s="10" customFormat="1" ht="14.1" hidden="1" customHeight="1" x14ac:dyDescent="0.3">
      <c r="B150" s="270">
        <v>132</v>
      </c>
      <c r="C150" s="782"/>
      <c r="D150" s="783"/>
      <c r="E150" s="784"/>
      <c r="F150" s="785"/>
      <c r="G150" s="785"/>
      <c r="H150" s="785"/>
      <c r="I150" s="785"/>
      <c r="J150" s="785"/>
      <c r="K150" s="786"/>
      <c r="L150" s="787"/>
      <c r="M150" s="788"/>
      <c r="N150" s="789"/>
      <c r="O150" s="790"/>
      <c r="P150" s="791"/>
      <c r="Q150" s="814"/>
      <c r="R150" s="814"/>
      <c r="S150" s="814"/>
      <c r="T150" s="800"/>
      <c r="U150" s="800"/>
      <c r="V150" s="801"/>
      <c r="W150" s="801"/>
      <c r="X150" s="800"/>
      <c r="Y150" s="800"/>
      <c r="Z150" s="802"/>
      <c r="AA150" s="802"/>
      <c r="AB150" s="802"/>
      <c r="AC150" s="802"/>
      <c r="AD150" s="803">
        <f t="shared" si="17"/>
        <v>0</v>
      </c>
      <c r="AE150" s="803"/>
      <c r="AF150" s="804"/>
      <c r="AH150" s="140"/>
      <c r="AI150" s="41"/>
      <c r="AJ150" s="41"/>
      <c r="AK150" s="41"/>
      <c r="AL150" s="41"/>
      <c r="AM150" s="41"/>
      <c r="AN150" s="41"/>
      <c r="AO150" s="41"/>
      <c r="AP150" s="41"/>
      <c r="AQ150" s="41"/>
      <c r="AR150" s="41"/>
      <c r="AS150" s="41"/>
      <c r="AT150" s="41"/>
      <c r="AZ150" s="19">
        <f t="shared" si="18"/>
        <v>0</v>
      </c>
      <c r="BA150" s="20">
        <f t="shared" si="19"/>
        <v>0</v>
      </c>
      <c r="BB150" s="20">
        <f t="shared" si="20"/>
        <v>0</v>
      </c>
      <c r="BC150" s="20">
        <f t="shared" si="21"/>
        <v>0</v>
      </c>
      <c r="BD150" s="20">
        <f t="shared" si="22"/>
        <v>0</v>
      </c>
      <c r="BE150" s="20">
        <f t="shared" si="23"/>
        <v>0</v>
      </c>
      <c r="BF150" s="20">
        <f t="shared" si="24"/>
        <v>0</v>
      </c>
    </row>
    <row r="151" spans="2:58" s="10" customFormat="1" ht="14.1" hidden="1" customHeight="1" x14ac:dyDescent="0.3">
      <c r="B151" s="270">
        <v>133</v>
      </c>
      <c r="C151" s="782"/>
      <c r="D151" s="783"/>
      <c r="E151" s="784"/>
      <c r="F151" s="785"/>
      <c r="G151" s="785"/>
      <c r="H151" s="785"/>
      <c r="I151" s="785"/>
      <c r="J151" s="785"/>
      <c r="K151" s="786"/>
      <c r="L151" s="787"/>
      <c r="M151" s="788"/>
      <c r="N151" s="789"/>
      <c r="O151" s="790"/>
      <c r="P151" s="791"/>
      <c r="Q151" s="814"/>
      <c r="R151" s="814"/>
      <c r="S151" s="814"/>
      <c r="T151" s="800"/>
      <c r="U151" s="800"/>
      <c r="V151" s="801"/>
      <c r="W151" s="801"/>
      <c r="X151" s="800"/>
      <c r="Y151" s="800"/>
      <c r="Z151" s="802"/>
      <c r="AA151" s="802"/>
      <c r="AB151" s="802"/>
      <c r="AC151" s="802"/>
      <c r="AD151" s="803">
        <f t="shared" si="17"/>
        <v>0</v>
      </c>
      <c r="AE151" s="803"/>
      <c r="AF151" s="804"/>
      <c r="AH151" s="140"/>
      <c r="AI151" s="41"/>
      <c r="AJ151" s="41"/>
      <c r="AK151" s="41"/>
      <c r="AL151" s="41"/>
      <c r="AM151" s="41"/>
      <c r="AN151" s="41"/>
      <c r="AO151" s="41"/>
      <c r="AP151" s="41"/>
      <c r="AQ151" s="41"/>
      <c r="AR151" s="41"/>
      <c r="AS151" s="41"/>
      <c r="AT151" s="41"/>
      <c r="AZ151" s="19">
        <f t="shared" si="18"/>
        <v>0</v>
      </c>
      <c r="BA151" s="20">
        <f t="shared" si="19"/>
        <v>0</v>
      </c>
      <c r="BB151" s="20">
        <f t="shared" si="20"/>
        <v>0</v>
      </c>
      <c r="BC151" s="20">
        <f t="shared" si="21"/>
        <v>0</v>
      </c>
      <c r="BD151" s="20">
        <f t="shared" si="22"/>
        <v>0</v>
      </c>
      <c r="BE151" s="20">
        <f t="shared" si="23"/>
        <v>0</v>
      </c>
      <c r="BF151" s="20">
        <f t="shared" si="24"/>
        <v>0</v>
      </c>
    </row>
    <row r="152" spans="2:58" s="10" customFormat="1" ht="14.1" hidden="1" customHeight="1" x14ac:dyDescent="0.3">
      <c r="B152" s="270">
        <v>134</v>
      </c>
      <c r="C152" s="782"/>
      <c r="D152" s="783"/>
      <c r="E152" s="784"/>
      <c r="F152" s="785"/>
      <c r="G152" s="785"/>
      <c r="H152" s="785"/>
      <c r="I152" s="785"/>
      <c r="J152" s="785"/>
      <c r="K152" s="786"/>
      <c r="L152" s="787"/>
      <c r="M152" s="788"/>
      <c r="N152" s="789"/>
      <c r="O152" s="790"/>
      <c r="P152" s="791"/>
      <c r="Q152" s="814"/>
      <c r="R152" s="814"/>
      <c r="S152" s="814"/>
      <c r="T152" s="800"/>
      <c r="U152" s="800"/>
      <c r="V152" s="801"/>
      <c r="W152" s="801"/>
      <c r="X152" s="800"/>
      <c r="Y152" s="800"/>
      <c r="Z152" s="802"/>
      <c r="AA152" s="802"/>
      <c r="AB152" s="802"/>
      <c r="AC152" s="802"/>
      <c r="AD152" s="803">
        <f t="shared" si="17"/>
        <v>0</v>
      </c>
      <c r="AE152" s="803"/>
      <c r="AF152" s="804"/>
      <c r="AH152" s="140"/>
      <c r="AI152" s="41"/>
      <c r="AJ152" s="41"/>
      <c r="AK152" s="41"/>
      <c r="AL152" s="41"/>
      <c r="AM152" s="41"/>
      <c r="AN152" s="41"/>
      <c r="AO152" s="41"/>
      <c r="AP152" s="41"/>
      <c r="AQ152" s="41"/>
      <c r="AR152" s="41"/>
      <c r="AS152" s="41"/>
      <c r="AT152" s="41"/>
      <c r="AZ152" s="19">
        <f t="shared" si="18"/>
        <v>0</v>
      </c>
      <c r="BA152" s="20">
        <f t="shared" si="19"/>
        <v>0</v>
      </c>
      <c r="BB152" s="20">
        <f t="shared" si="20"/>
        <v>0</v>
      </c>
      <c r="BC152" s="20">
        <f t="shared" si="21"/>
        <v>0</v>
      </c>
      <c r="BD152" s="20">
        <f t="shared" si="22"/>
        <v>0</v>
      </c>
      <c r="BE152" s="20">
        <f t="shared" si="23"/>
        <v>0</v>
      </c>
      <c r="BF152" s="20">
        <f t="shared" si="24"/>
        <v>0</v>
      </c>
    </row>
    <row r="153" spans="2:58" s="10" customFormat="1" ht="14.1" hidden="1" customHeight="1" x14ac:dyDescent="0.3">
      <c r="B153" s="270">
        <v>135</v>
      </c>
      <c r="C153" s="782"/>
      <c r="D153" s="783"/>
      <c r="E153" s="784"/>
      <c r="F153" s="785"/>
      <c r="G153" s="785"/>
      <c r="H153" s="785"/>
      <c r="I153" s="785"/>
      <c r="J153" s="785"/>
      <c r="K153" s="786"/>
      <c r="L153" s="787"/>
      <c r="M153" s="788"/>
      <c r="N153" s="789"/>
      <c r="O153" s="790"/>
      <c r="P153" s="791"/>
      <c r="Q153" s="814"/>
      <c r="R153" s="814"/>
      <c r="S153" s="814"/>
      <c r="T153" s="800"/>
      <c r="U153" s="800"/>
      <c r="V153" s="801"/>
      <c r="W153" s="801"/>
      <c r="X153" s="800"/>
      <c r="Y153" s="800"/>
      <c r="Z153" s="802"/>
      <c r="AA153" s="802"/>
      <c r="AB153" s="802"/>
      <c r="AC153" s="802"/>
      <c r="AD153" s="803">
        <f t="shared" si="17"/>
        <v>0</v>
      </c>
      <c r="AE153" s="803"/>
      <c r="AF153" s="804"/>
      <c r="AH153" s="140"/>
      <c r="AI153" s="41"/>
      <c r="AJ153" s="41"/>
      <c r="AK153" s="41"/>
      <c r="AL153" s="41"/>
      <c r="AM153" s="41"/>
      <c r="AN153" s="41"/>
      <c r="AO153" s="41"/>
      <c r="AP153" s="41"/>
      <c r="AQ153" s="41"/>
      <c r="AR153" s="41"/>
      <c r="AS153" s="41"/>
      <c r="AT153" s="41"/>
      <c r="AZ153" s="19">
        <f t="shared" si="18"/>
        <v>0</v>
      </c>
      <c r="BA153" s="20">
        <f t="shared" si="19"/>
        <v>0</v>
      </c>
      <c r="BB153" s="20">
        <f t="shared" si="20"/>
        <v>0</v>
      </c>
      <c r="BC153" s="20">
        <f t="shared" si="21"/>
        <v>0</v>
      </c>
      <c r="BD153" s="20">
        <f t="shared" si="22"/>
        <v>0</v>
      </c>
      <c r="BE153" s="20">
        <f t="shared" si="23"/>
        <v>0</v>
      </c>
      <c r="BF153" s="20">
        <f t="shared" si="24"/>
        <v>0</v>
      </c>
    </row>
    <row r="154" spans="2:58" s="10" customFormat="1" ht="14.1" hidden="1" customHeight="1" x14ac:dyDescent="0.3">
      <c r="B154" s="270">
        <v>136</v>
      </c>
      <c r="C154" s="782"/>
      <c r="D154" s="783"/>
      <c r="E154" s="784"/>
      <c r="F154" s="785"/>
      <c r="G154" s="785"/>
      <c r="H154" s="785"/>
      <c r="I154" s="785"/>
      <c r="J154" s="785"/>
      <c r="K154" s="786"/>
      <c r="L154" s="787"/>
      <c r="M154" s="788"/>
      <c r="N154" s="789"/>
      <c r="O154" s="790"/>
      <c r="P154" s="791"/>
      <c r="Q154" s="814"/>
      <c r="R154" s="814"/>
      <c r="S154" s="814"/>
      <c r="T154" s="800"/>
      <c r="U154" s="800"/>
      <c r="V154" s="801"/>
      <c r="W154" s="801"/>
      <c r="X154" s="800"/>
      <c r="Y154" s="800"/>
      <c r="Z154" s="802"/>
      <c r="AA154" s="802"/>
      <c r="AB154" s="802"/>
      <c r="AC154" s="802"/>
      <c r="AD154" s="803">
        <f t="shared" si="17"/>
        <v>0</v>
      </c>
      <c r="AE154" s="803"/>
      <c r="AF154" s="804"/>
      <c r="AH154" s="140"/>
      <c r="AI154" s="41"/>
      <c r="AJ154" s="41"/>
      <c r="AK154" s="41"/>
      <c r="AL154" s="41"/>
      <c r="AM154" s="41"/>
      <c r="AN154" s="41"/>
      <c r="AO154" s="41"/>
      <c r="AP154" s="41"/>
      <c r="AQ154" s="41"/>
      <c r="AR154" s="41"/>
      <c r="AS154" s="41"/>
      <c r="AT154" s="41"/>
      <c r="AZ154" s="19">
        <f t="shared" si="18"/>
        <v>0</v>
      </c>
      <c r="BA154" s="20">
        <f t="shared" si="19"/>
        <v>0</v>
      </c>
      <c r="BB154" s="20">
        <f t="shared" si="20"/>
        <v>0</v>
      </c>
      <c r="BC154" s="20">
        <f t="shared" si="21"/>
        <v>0</v>
      </c>
      <c r="BD154" s="20">
        <f t="shared" si="22"/>
        <v>0</v>
      </c>
      <c r="BE154" s="20">
        <f t="shared" si="23"/>
        <v>0</v>
      </c>
      <c r="BF154" s="20">
        <f t="shared" si="24"/>
        <v>0</v>
      </c>
    </row>
    <row r="155" spans="2:58" s="10" customFormat="1" ht="14.1" hidden="1" customHeight="1" x14ac:dyDescent="0.3">
      <c r="B155" s="270">
        <v>137</v>
      </c>
      <c r="C155" s="782"/>
      <c r="D155" s="783"/>
      <c r="E155" s="784"/>
      <c r="F155" s="785"/>
      <c r="G155" s="785"/>
      <c r="H155" s="785"/>
      <c r="I155" s="785"/>
      <c r="J155" s="785"/>
      <c r="K155" s="786"/>
      <c r="L155" s="787"/>
      <c r="M155" s="788"/>
      <c r="N155" s="789"/>
      <c r="O155" s="790"/>
      <c r="P155" s="791"/>
      <c r="Q155" s="814"/>
      <c r="R155" s="814"/>
      <c r="S155" s="814"/>
      <c r="T155" s="800"/>
      <c r="U155" s="800"/>
      <c r="V155" s="801"/>
      <c r="W155" s="801"/>
      <c r="X155" s="800"/>
      <c r="Y155" s="800"/>
      <c r="Z155" s="802"/>
      <c r="AA155" s="802"/>
      <c r="AB155" s="802"/>
      <c r="AC155" s="802"/>
      <c r="AD155" s="803">
        <f t="shared" si="17"/>
        <v>0</v>
      </c>
      <c r="AE155" s="803"/>
      <c r="AF155" s="804"/>
      <c r="AH155" s="140"/>
      <c r="AI155" s="41"/>
      <c r="AJ155" s="41"/>
      <c r="AK155" s="41"/>
      <c r="AL155" s="41"/>
      <c r="AM155" s="41"/>
      <c r="AN155" s="41"/>
      <c r="AO155" s="41"/>
      <c r="AP155" s="41"/>
      <c r="AQ155" s="41"/>
      <c r="AR155" s="41"/>
      <c r="AS155" s="41"/>
      <c r="AT155" s="41"/>
      <c r="AZ155" s="19">
        <f t="shared" si="18"/>
        <v>0</v>
      </c>
      <c r="BA155" s="20">
        <f t="shared" si="19"/>
        <v>0</v>
      </c>
      <c r="BB155" s="20">
        <f t="shared" si="20"/>
        <v>0</v>
      </c>
      <c r="BC155" s="20">
        <f t="shared" si="21"/>
        <v>0</v>
      </c>
      <c r="BD155" s="20">
        <f t="shared" si="22"/>
        <v>0</v>
      </c>
      <c r="BE155" s="20">
        <f t="shared" si="23"/>
        <v>0</v>
      </c>
      <c r="BF155" s="20">
        <f t="shared" si="24"/>
        <v>0</v>
      </c>
    </row>
    <row r="156" spans="2:58" s="10" customFormat="1" ht="14.1" hidden="1" customHeight="1" x14ac:dyDescent="0.3">
      <c r="B156" s="270">
        <v>138</v>
      </c>
      <c r="C156" s="782"/>
      <c r="D156" s="783"/>
      <c r="E156" s="784"/>
      <c r="F156" s="785"/>
      <c r="G156" s="785"/>
      <c r="H156" s="785"/>
      <c r="I156" s="785"/>
      <c r="J156" s="785"/>
      <c r="K156" s="786"/>
      <c r="L156" s="787"/>
      <c r="M156" s="788"/>
      <c r="N156" s="789"/>
      <c r="O156" s="790"/>
      <c r="P156" s="791"/>
      <c r="Q156" s="814"/>
      <c r="R156" s="814"/>
      <c r="S156" s="814"/>
      <c r="T156" s="800"/>
      <c r="U156" s="800"/>
      <c r="V156" s="801"/>
      <c r="W156" s="801"/>
      <c r="X156" s="800"/>
      <c r="Y156" s="800"/>
      <c r="Z156" s="802"/>
      <c r="AA156" s="802"/>
      <c r="AB156" s="802"/>
      <c r="AC156" s="802"/>
      <c r="AD156" s="803">
        <f t="shared" si="17"/>
        <v>0</v>
      </c>
      <c r="AE156" s="803"/>
      <c r="AF156" s="804"/>
      <c r="AH156" s="140"/>
      <c r="AI156" s="41"/>
      <c r="AJ156" s="41"/>
      <c r="AK156" s="41"/>
      <c r="AL156" s="41"/>
      <c r="AM156" s="41"/>
      <c r="AN156" s="41"/>
      <c r="AO156" s="41"/>
      <c r="AP156" s="41"/>
      <c r="AQ156" s="41"/>
      <c r="AR156" s="41"/>
      <c r="AS156" s="41"/>
      <c r="AT156" s="41"/>
      <c r="AZ156" s="19">
        <f t="shared" si="18"/>
        <v>0</v>
      </c>
      <c r="BA156" s="20">
        <f t="shared" si="19"/>
        <v>0</v>
      </c>
      <c r="BB156" s="20">
        <f t="shared" si="20"/>
        <v>0</v>
      </c>
      <c r="BC156" s="20">
        <f t="shared" si="21"/>
        <v>0</v>
      </c>
      <c r="BD156" s="20">
        <f t="shared" si="22"/>
        <v>0</v>
      </c>
      <c r="BE156" s="20">
        <f t="shared" si="23"/>
        <v>0</v>
      </c>
      <c r="BF156" s="20">
        <f t="shared" si="24"/>
        <v>0</v>
      </c>
    </row>
    <row r="157" spans="2:58" s="10" customFormat="1" ht="14.1" hidden="1" customHeight="1" x14ac:dyDescent="0.3">
      <c r="B157" s="270">
        <v>139</v>
      </c>
      <c r="C157" s="782"/>
      <c r="D157" s="783"/>
      <c r="E157" s="784"/>
      <c r="F157" s="785"/>
      <c r="G157" s="785"/>
      <c r="H157" s="785"/>
      <c r="I157" s="785"/>
      <c r="J157" s="785"/>
      <c r="K157" s="786"/>
      <c r="L157" s="787"/>
      <c r="M157" s="788"/>
      <c r="N157" s="789"/>
      <c r="O157" s="790"/>
      <c r="P157" s="791"/>
      <c r="Q157" s="814"/>
      <c r="R157" s="814"/>
      <c r="S157" s="814"/>
      <c r="T157" s="800"/>
      <c r="U157" s="800"/>
      <c r="V157" s="801"/>
      <c r="W157" s="801"/>
      <c r="X157" s="800"/>
      <c r="Y157" s="800"/>
      <c r="Z157" s="802"/>
      <c r="AA157" s="802"/>
      <c r="AB157" s="802"/>
      <c r="AC157" s="802"/>
      <c r="AD157" s="803">
        <f t="shared" si="17"/>
        <v>0</v>
      </c>
      <c r="AE157" s="803"/>
      <c r="AF157" s="804"/>
      <c r="AH157" s="140"/>
      <c r="AI157" s="41"/>
      <c r="AJ157" s="41"/>
      <c r="AK157" s="41"/>
      <c r="AL157" s="41"/>
      <c r="AM157" s="41"/>
      <c r="AN157" s="41"/>
      <c r="AO157" s="41"/>
      <c r="AP157" s="41"/>
      <c r="AQ157" s="41"/>
      <c r="AR157" s="41"/>
      <c r="AS157" s="41"/>
      <c r="AT157" s="41"/>
      <c r="AZ157" s="19">
        <f t="shared" si="18"/>
        <v>0</v>
      </c>
      <c r="BA157" s="20">
        <f t="shared" si="19"/>
        <v>0</v>
      </c>
      <c r="BB157" s="20">
        <f t="shared" si="20"/>
        <v>0</v>
      </c>
      <c r="BC157" s="20">
        <f t="shared" si="21"/>
        <v>0</v>
      </c>
      <c r="BD157" s="20">
        <f t="shared" si="22"/>
        <v>0</v>
      </c>
      <c r="BE157" s="20">
        <f t="shared" si="23"/>
        <v>0</v>
      </c>
      <c r="BF157" s="20">
        <f t="shared" si="24"/>
        <v>0</v>
      </c>
    </row>
    <row r="158" spans="2:58" s="10" customFormat="1" ht="14.1" hidden="1" customHeight="1" x14ac:dyDescent="0.3">
      <c r="B158" s="270">
        <v>140</v>
      </c>
      <c r="C158" s="782"/>
      <c r="D158" s="783"/>
      <c r="E158" s="784"/>
      <c r="F158" s="785"/>
      <c r="G158" s="785"/>
      <c r="H158" s="785"/>
      <c r="I158" s="785"/>
      <c r="J158" s="785"/>
      <c r="K158" s="786"/>
      <c r="L158" s="787"/>
      <c r="M158" s="788"/>
      <c r="N158" s="789"/>
      <c r="O158" s="790"/>
      <c r="P158" s="791"/>
      <c r="Q158" s="814"/>
      <c r="R158" s="814"/>
      <c r="S158" s="814"/>
      <c r="T158" s="800"/>
      <c r="U158" s="800"/>
      <c r="V158" s="801"/>
      <c r="W158" s="801"/>
      <c r="X158" s="800"/>
      <c r="Y158" s="800"/>
      <c r="Z158" s="802"/>
      <c r="AA158" s="802"/>
      <c r="AB158" s="802"/>
      <c r="AC158" s="802"/>
      <c r="AD158" s="803">
        <f t="shared" si="17"/>
        <v>0</v>
      </c>
      <c r="AE158" s="803"/>
      <c r="AF158" s="804"/>
      <c r="AH158" s="140"/>
      <c r="AI158" s="41"/>
      <c r="AJ158" s="41"/>
      <c r="AK158" s="41"/>
      <c r="AL158" s="41"/>
      <c r="AM158" s="41"/>
      <c r="AN158" s="41"/>
      <c r="AO158" s="41"/>
      <c r="AP158" s="41"/>
      <c r="AQ158" s="41"/>
      <c r="AR158" s="41"/>
      <c r="AS158" s="41"/>
      <c r="AT158" s="41"/>
      <c r="AZ158" s="19">
        <f t="shared" si="18"/>
        <v>0</v>
      </c>
      <c r="BA158" s="20">
        <f t="shared" si="19"/>
        <v>0</v>
      </c>
      <c r="BB158" s="20">
        <f t="shared" si="20"/>
        <v>0</v>
      </c>
      <c r="BC158" s="20">
        <f t="shared" si="21"/>
        <v>0</v>
      </c>
      <c r="BD158" s="20">
        <f t="shared" si="22"/>
        <v>0</v>
      </c>
      <c r="BE158" s="20">
        <f t="shared" si="23"/>
        <v>0</v>
      </c>
      <c r="BF158" s="20">
        <f t="shared" si="24"/>
        <v>0</v>
      </c>
    </row>
    <row r="159" spans="2:58" s="10" customFormat="1" ht="14.1" hidden="1" customHeight="1" x14ac:dyDescent="0.3">
      <c r="B159" s="270">
        <v>141</v>
      </c>
      <c r="C159" s="782"/>
      <c r="D159" s="783"/>
      <c r="E159" s="784"/>
      <c r="F159" s="785"/>
      <c r="G159" s="785"/>
      <c r="H159" s="785"/>
      <c r="I159" s="785"/>
      <c r="J159" s="785"/>
      <c r="K159" s="786"/>
      <c r="L159" s="787"/>
      <c r="M159" s="788"/>
      <c r="N159" s="789"/>
      <c r="O159" s="790"/>
      <c r="P159" s="791"/>
      <c r="Q159" s="814"/>
      <c r="R159" s="814"/>
      <c r="S159" s="814"/>
      <c r="T159" s="800"/>
      <c r="U159" s="800"/>
      <c r="V159" s="801"/>
      <c r="W159" s="801"/>
      <c r="X159" s="800"/>
      <c r="Y159" s="800"/>
      <c r="Z159" s="802"/>
      <c r="AA159" s="802"/>
      <c r="AB159" s="802"/>
      <c r="AC159" s="802"/>
      <c r="AD159" s="803">
        <f t="shared" si="17"/>
        <v>0</v>
      </c>
      <c r="AE159" s="803"/>
      <c r="AF159" s="804"/>
      <c r="AH159" s="140"/>
      <c r="AI159" s="41"/>
      <c r="AJ159" s="41"/>
      <c r="AK159" s="41"/>
      <c r="AL159" s="41"/>
      <c r="AM159" s="41"/>
      <c r="AN159" s="41"/>
      <c r="AO159" s="41"/>
      <c r="AP159" s="41"/>
      <c r="AQ159" s="41"/>
      <c r="AR159" s="41"/>
      <c r="AS159" s="41"/>
      <c r="AT159" s="41"/>
      <c r="AZ159" s="19">
        <f t="shared" si="18"/>
        <v>0</v>
      </c>
      <c r="BA159" s="20">
        <f t="shared" si="19"/>
        <v>0</v>
      </c>
      <c r="BB159" s="20">
        <f t="shared" si="20"/>
        <v>0</v>
      </c>
      <c r="BC159" s="20">
        <f t="shared" si="21"/>
        <v>0</v>
      </c>
      <c r="BD159" s="20">
        <f t="shared" si="22"/>
        <v>0</v>
      </c>
      <c r="BE159" s="20">
        <f t="shared" si="23"/>
        <v>0</v>
      </c>
      <c r="BF159" s="20">
        <f t="shared" si="24"/>
        <v>0</v>
      </c>
    </row>
    <row r="160" spans="2:58" s="10" customFormat="1" ht="14.1" hidden="1" customHeight="1" x14ac:dyDescent="0.3">
      <c r="B160" s="270">
        <v>142</v>
      </c>
      <c r="C160" s="782"/>
      <c r="D160" s="783"/>
      <c r="E160" s="784"/>
      <c r="F160" s="785"/>
      <c r="G160" s="785"/>
      <c r="H160" s="785"/>
      <c r="I160" s="785"/>
      <c r="J160" s="785"/>
      <c r="K160" s="786"/>
      <c r="L160" s="787"/>
      <c r="M160" s="788"/>
      <c r="N160" s="789"/>
      <c r="O160" s="790"/>
      <c r="P160" s="791"/>
      <c r="Q160" s="814"/>
      <c r="R160" s="814"/>
      <c r="S160" s="814"/>
      <c r="T160" s="800"/>
      <c r="U160" s="800"/>
      <c r="V160" s="801"/>
      <c r="W160" s="801"/>
      <c r="X160" s="800"/>
      <c r="Y160" s="800"/>
      <c r="Z160" s="802"/>
      <c r="AA160" s="802"/>
      <c r="AB160" s="802"/>
      <c r="AC160" s="802"/>
      <c r="AD160" s="803">
        <f t="shared" si="17"/>
        <v>0</v>
      </c>
      <c r="AE160" s="803"/>
      <c r="AF160" s="804"/>
      <c r="AH160" s="140"/>
      <c r="AI160" s="41"/>
      <c r="AJ160" s="41"/>
      <c r="AK160" s="41"/>
      <c r="AL160" s="41"/>
      <c r="AM160" s="41"/>
      <c r="AN160" s="41"/>
      <c r="AO160" s="41"/>
      <c r="AP160" s="41"/>
      <c r="AQ160" s="41"/>
      <c r="AR160" s="41"/>
      <c r="AS160" s="41"/>
      <c r="AT160" s="41"/>
      <c r="AZ160" s="19">
        <f t="shared" si="18"/>
        <v>0</v>
      </c>
      <c r="BA160" s="20">
        <f t="shared" si="19"/>
        <v>0</v>
      </c>
      <c r="BB160" s="20">
        <f t="shared" si="20"/>
        <v>0</v>
      </c>
      <c r="BC160" s="20">
        <f t="shared" si="21"/>
        <v>0</v>
      </c>
      <c r="BD160" s="20">
        <f t="shared" si="22"/>
        <v>0</v>
      </c>
      <c r="BE160" s="20">
        <f t="shared" si="23"/>
        <v>0</v>
      </c>
      <c r="BF160" s="20">
        <f t="shared" si="24"/>
        <v>0</v>
      </c>
    </row>
    <row r="161" spans="2:58" s="10" customFormat="1" ht="14.1" hidden="1" customHeight="1" x14ac:dyDescent="0.3">
      <c r="B161" s="270">
        <v>143</v>
      </c>
      <c r="C161" s="782"/>
      <c r="D161" s="783"/>
      <c r="E161" s="784"/>
      <c r="F161" s="785"/>
      <c r="G161" s="785"/>
      <c r="H161" s="785"/>
      <c r="I161" s="785"/>
      <c r="J161" s="785"/>
      <c r="K161" s="786"/>
      <c r="L161" s="787"/>
      <c r="M161" s="788"/>
      <c r="N161" s="789"/>
      <c r="O161" s="790"/>
      <c r="P161" s="791"/>
      <c r="Q161" s="814"/>
      <c r="R161" s="814"/>
      <c r="S161" s="814"/>
      <c r="T161" s="800"/>
      <c r="U161" s="800"/>
      <c r="V161" s="801"/>
      <c r="W161" s="801"/>
      <c r="X161" s="800"/>
      <c r="Y161" s="800"/>
      <c r="Z161" s="802"/>
      <c r="AA161" s="802"/>
      <c r="AB161" s="802"/>
      <c r="AC161" s="802"/>
      <c r="AD161" s="803">
        <f t="shared" si="17"/>
        <v>0</v>
      </c>
      <c r="AE161" s="803"/>
      <c r="AF161" s="804"/>
      <c r="AH161" s="140"/>
      <c r="AI161" s="41"/>
      <c r="AJ161" s="41"/>
      <c r="AK161" s="41"/>
      <c r="AL161" s="41"/>
      <c r="AM161" s="41"/>
      <c r="AN161" s="41"/>
      <c r="AO161" s="41"/>
      <c r="AP161" s="41"/>
      <c r="AQ161" s="41"/>
      <c r="AR161" s="41"/>
      <c r="AS161" s="41"/>
      <c r="AT161" s="41"/>
      <c r="AZ161" s="19">
        <f t="shared" si="18"/>
        <v>0</v>
      </c>
      <c r="BA161" s="20">
        <f t="shared" si="19"/>
        <v>0</v>
      </c>
      <c r="BB161" s="20">
        <f t="shared" si="20"/>
        <v>0</v>
      </c>
      <c r="BC161" s="20">
        <f t="shared" si="21"/>
        <v>0</v>
      </c>
      <c r="BD161" s="20">
        <f t="shared" si="22"/>
        <v>0</v>
      </c>
      <c r="BE161" s="20">
        <f t="shared" si="23"/>
        <v>0</v>
      </c>
      <c r="BF161" s="20">
        <f t="shared" si="24"/>
        <v>0</v>
      </c>
    </row>
    <row r="162" spans="2:58" s="10" customFormat="1" ht="14.1" hidden="1" customHeight="1" x14ac:dyDescent="0.3">
      <c r="B162" s="270">
        <v>144</v>
      </c>
      <c r="C162" s="782"/>
      <c r="D162" s="783"/>
      <c r="E162" s="784"/>
      <c r="F162" s="785"/>
      <c r="G162" s="785"/>
      <c r="H162" s="785"/>
      <c r="I162" s="785"/>
      <c r="J162" s="785"/>
      <c r="K162" s="786"/>
      <c r="L162" s="787"/>
      <c r="M162" s="788"/>
      <c r="N162" s="789"/>
      <c r="O162" s="790"/>
      <c r="P162" s="791"/>
      <c r="Q162" s="814"/>
      <c r="R162" s="814"/>
      <c r="S162" s="814"/>
      <c r="T162" s="800"/>
      <c r="U162" s="800"/>
      <c r="V162" s="801"/>
      <c r="W162" s="801"/>
      <c r="X162" s="800"/>
      <c r="Y162" s="800"/>
      <c r="Z162" s="802"/>
      <c r="AA162" s="802"/>
      <c r="AB162" s="802"/>
      <c r="AC162" s="802"/>
      <c r="AD162" s="803">
        <f t="shared" si="17"/>
        <v>0</v>
      </c>
      <c r="AE162" s="803"/>
      <c r="AF162" s="804"/>
      <c r="AH162" s="140"/>
      <c r="AI162" s="41"/>
      <c r="AJ162" s="41"/>
      <c r="AK162" s="41"/>
      <c r="AL162" s="41"/>
      <c r="AM162" s="41"/>
      <c r="AN162" s="41"/>
      <c r="AO162" s="41"/>
      <c r="AP162" s="41"/>
      <c r="AQ162" s="41"/>
      <c r="AR162" s="41"/>
      <c r="AS162" s="41"/>
      <c r="AT162" s="41"/>
      <c r="AZ162" s="19">
        <f t="shared" si="18"/>
        <v>0</v>
      </c>
      <c r="BA162" s="20">
        <f t="shared" si="19"/>
        <v>0</v>
      </c>
      <c r="BB162" s="20">
        <f t="shared" si="20"/>
        <v>0</v>
      </c>
      <c r="BC162" s="20">
        <f t="shared" si="21"/>
        <v>0</v>
      </c>
      <c r="BD162" s="20">
        <f t="shared" si="22"/>
        <v>0</v>
      </c>
      <c r="BE162" s="20">
        <f t="shared" si="23"/>
        <v>0</v>
      </c>
      <c r="BF162" s="20">
        <f t="shared" si="24"/>
        <v>0</v>
      </c>
    </row>
    <row r="163" spans="2:58" s="10" customFormat="1" ht="14.1" hidden="1" customHeight="1" x14ac:dyDescent="0.3">
      <c r="B163" s="270">
        <v>145</v>
      </c>
      <c r="C163" s="782"/>
      <c r="D163" s="783"/>
      <c r="E163" s="784"/>
      <c r="F163" s="785"/>
      <c r="G163" s="785"/>
      <c r="H163" s="785"/>
      <c r="I163" s="785"/>
      <c r="J163" s="785"/>
      <c r="K163" s="786"/>
      <c r="L163" s="787"/>
      <c r="M163" s="788"/>
      <c r="N163" s="789"/>
      <c r="O163" s="790"/>
      <c r="P163" s="791"/>
      <c r="Q163" s="814"/>
      <c r="R163" s="814"/>
      <c r="S163" s="814"/>
      <c r="T163" s="800"/>
      <c r="U163" s="800"/>
      <c r="V163" s="801"/>
      <c r="W163" s="801"/>
      <c r="X163" s="800"/>
      <c r="Y163" s="800"/>
      <c r="Z163" s="802"/>
      <c r="AA163" s="802"/>
      <c r="AB163" s="802"/>
      <c r="AC163" s="802"/>
      <c r="AD163" s="803">
        <f t="shared" si="17"/>
        <v>0</v>
      </c>
      <c r="AE163" s="803"/>
      <c r="AF163" s="804"/>
      <c r="AH163" s="140"/>
      <c r="AI163" s="41"/>
      <c r="AJ163" s="41"/>
      <c r="AK163" s="41"/>
      <c r="AL163" s="41"/>
      <c r="AM163" s="41"/>
      <c r="AN163" s="41"/>
      <c r="AO163" s="41"/>
      <c r="AP163" s="41"/>
      <c r="AQ163" s="41"/>
      <c r="AR163" s="41"/>
      <c r="AS163" s="41"/>
      <c r="AT163" s="41"/>
      <c r="AZ163" s="19">
        <f t="shared" si="18"/>
        <v>0</v>
      </c>
      <c r="BA163" s="20">
        <f t="shared" si="19"/>
        <v>0</v>
      </c>
      <c r="BB163" s="20">
        <f t="shared" si="20"/>
        <v>0</v>
      </c>
      <c r="BC163" s="20">
        <f t="shared" si="21"/>
        <v>0</v>
      </c>
      <c r="BD163" s="20">
        <f t="shared" si="22"/>
        <v>0</v>
      </c>
      <c r="BE163" s="20">
        <f t="shared" si="23"/>
        <v>0</v>
      </c>
      <c r="BF163" s="20">
        <f t="shared" si="24"/>
        <v>0</v>
      </c>
    </row>
    <row r="164" spans="2:58" s="10" customFormat="1" ht="14.1" hidden="1" customHeight="1" x14ac:dyDescent="0.3">
      <c r="B164" s="270">
        <v>146</v>
      </c>
      <c r="C164" s="782"/>
      <c r="D164" s="783"/>
      <c r="E164" s="784"/>
      <c r="F164" s="785"/>
      <c r="G164" s="785"/>
      <c r="H164" s="785"/>
      <c r="I164" s="785"/>
      <c r="J164" s="785"/>
      <c r="K164" s="786"/>
      <c r="L164" s="787"/>
      <c r="M164" s="788"/>
      <c r="N164" s="789"/>
      <c r="O164" s="790"/>
      <c r="P164" s="791"/>
      <c r="Q164" s="814"/>
      <c r="R164" s="814"/>
      <c r="S164" s="814"/>
      <c r="T164" s="800"/>
      <c r="U164" s="800"/>
      <c r="V164" s="801"/>
      <c r="W164" s="801"/>
      <c r="X164" s="800"/>
      <c r="Y164" s="800"/>
      <c r="Z164" s="802"/>
      <c r="AA164" s="802"/>
      <c r="AB164" s="802"/>
      <c r="AC164" s="802"/>
      <c r="AD164" s="803">
        <f t="shared" si="17"/>
        <v>0</v>
      </c>
      <c r="AE164" s="803"/>
      <c r="AF164" s="804"/>
      <c r="AH164" s="140"/>
      <c r="AI164" s="41"/>
      <c r="AJ164" s="41"/>
      <c r="AK164" s="41"/>
      <c r="AL164" s="41"/>
      <c r="AM164" s="41"/>
      <c r="AN164" s="41"/>
      <c r="AO164" s="41"/>
      <c r="AP164" s="41"/>
      <c r="AQ164" s="41"/>
      <c r="AR164" s="41"/>
      <c r="AS164" s="41"/>
      <c r="AT164" s="41"/>
      <c r="AZ164" s="19">
        <f t="shared" si="18"/>
        <v>0</v>
      </c>
      <c r="BA164" s="20">
        <f t="shared" si="19"/>
        <v>0</v>
      </c>
      <c r="BB164" s="20">
        <f t="shared" si="20"/>
        <v>0</v>
      </c>
      <c r="BC164" s="20">
        <f t="shared" si="21"/>
        <v>0</v>
      </c>
      <c r="BD164" s="20">
        <f t="shared" si="22"/>
        <v>0</v>
      </c>
      <c r="BE164" s="20">
        <f t="shared" si="23"/>
        <v>0</v>
      </c>
      <c r="BF164" s="20">
        <f t="shared" si="24"/>
        <v>0</v>
      </c>
    </row>
    <row r="165" spans="2:58" s="10" customFormat="1" ht="14.1" hidden="1" customHeight="1" x14ac:dyDescent="0.3">
      <c r="B165" s="270">
        <v>147</v>
      </c>
      <c r="C165" s="782"/>
      <c r="D165" s="783"/>
      <c r="E165" s="784"/>
      <c r="F165" s="785"/>
      <c r="G165" s="785"/>
      <c r="H165" s="785"/>
      <c r="I165" s="785"/>
      <c r="J165" s="785"/>
      <c r="K165" s="786"/>
      <c r="L165" s="787"/>
      <c r="M165" s="788"/>
      <c r="N165" s="789"/>
      <c r="O165" s="790"/>
      <c r="P165" s="791"/>
      <c r="Q165" s="814"/>
      <c r="R165" s="814"/>
      <c r="S165" s="814"/>
      <c r="T165" s="800"/>
      <c r="U165" s="800"/>
      <c r="V165" s="801"/>
      <c r="W165" s="801"/>
      <c r="X165" s="800"/>
      <c r="Y165" s="800"/>
      <c r="Z165" s="802"/>
      <c r="AA165" s="802"/>
      <c r="AB165" s="802"/>
      <c r="AC165" s="802"/>
      <c r="AD165" s="803">
        <f t="shared" si="17"/>
        <v>0</v>
      </c>
      <c r="AE165" s="803"/>
      <c r="AF165" s="804"/>
      <c r="AH165" s="140"/>
      <c r="AI165" s="41"/>
      <c r="AJ165" s="41"/>
      <c r="AK165" s="41"/>
      <c r="AL165" s="41"/>
      <c r="AM165" s="41"/>
      <c r="AN165" s="41"/>
      <c r="AO165" s="41"/>
      <c r="AP165" s="41"/>
      <c r="AQ165" s="41"/>
      <c r="AR165" s="41"/>
      <c r="AS165" s="41"/>
      <c r="AT165" s="41"/>
      <c r="AZ165" s="19">
        <f t="shared" si="18"/>
        <v>0</v>
      </c>
      <c r="BA165" s="20">
        <f t="shared" si="19"/>
        <v>0</v>
      </c>
      <c r="BB165" s="20">
        <f t="shared" si="20"/>
        <v>0</v>
      </c>
      <c r="BC165" s="20">
        <f t="shared" si="21"/>
        <v>0</v>
      </c>
      <c r="BD165" s="20">
        <f t="shared" si="22"/>
        <v>0</v>
      </c>
      <c r="BE165" s="20">
        <f t="shared" si="23"/>
        <v>0</v>
      </c>
      <c r="BF165" s="20">
        <f t="shared" si="24"/>
        <v>0</v>
      </c>
    </row>
    <row r="166" spans="2:58" s="10" customFormat="1" ht="14.1" hidden="1" customHeight="1" x14ac:dyDescent="0.3">
      <c r="B166" s="270">
        <v>148</v>
      </c>
      <c r="C166" s="782"/>
      <c r="D166" s="783"/>
      <c r="E166" s="784"/>
      <c r="F166" s="785"/>
      <c r="G166" s="785"/>
      <c r="H166" s="785"/>
      <c r="I166" s="785"/>
      <c r="J166" s="785"/>
      <c r="K166" s="786"/>
      <c r="L166" s="787"/>
      <c r="M166" s="788"/>
      <c r="N166" s="789"/>
      <c r="O166" s="790"/>
      <c r="P166" s="791"/>
      <c r="Q166" s="814"/>
      <c r="R166" s="814"/>
      <c r="S166" s="814"/>
      <c r="T166" s="800"/>
      <c r="U166" s="800"/>
      <c r="V166" s="801"/>
      <c r="W166" s="801"/>
      <c r="X166" s="800"/>
      <c r="Y166" s="800"/>
      <c r="Z166" s="802"/>
      <c r="AA166" s="802"/>
      <c r="AB166" s="802"/>
      <c r="AC166" s="802"/>
      <c r="AD166" s="803">
        <f t="shared" si="17"/>
        <v>0</v>
      </c>
      <c r="AE166" s="803"/>
      <c r="AF166" s="804"/>
      <c r="AH166" s="140"/>
      <c r="AI166" s="41"/>
      <c r="AJ166" s="41"/>
      <c r="AK166" s="41"/>
      <c r="AL166" s="41"/>
      <c r="AM166" s="41"/>
      <c r="AN166" s="41"/>
      <c r="AO166" s="41"/>
      <c r="AP166" s="41"/>
      <c r="AQ166" s="41"/>
      <c r="AR166" s="41"/>
      <c r="AS166" s="41"/>
      <c r="AT166" s="41"/>
      <c r="AZ166" s="19">
        <f t="shared" si="18"/>
        <v>0</v>
      </c>
      <c r="BA166" s="20">
        <f t="shared" si="19"/>
        <v>0</v>
      </c>
      <c r="BB166" s="20">
        <f t="shared" si="20"/>
        <v>0</v>
      </c>
      <c r="BC166" s="20">
        <f t="shared" si="21"/>
        <v>0</v>
      </c>
      <c r="BD166" s="20">
        <f t="shared" si="22"/>
        <v>0</v>
      </c>
      <c r="BE166" s="20">
        <f t="shared" si="23"/>
        <v>0</v>
      </c>
      <c r="BF166" s="20">
        <f t="shared" si="24"/>
        <v>0</v>
      </c>
    </row>
    <row r="167" spans="2:58" s="10" customFormat="1" ht="14.1" hidden="1" customHeight="1" x14ac:dyDescent="0.3">
      <c r="B167" s="270">
        <v>149</v>
      </c>
      <c r="C167" s="782"/>
      <c r="D167" s="783"/>
      <c r="E167" s="784"/>
      <c r="F167" s="785"/>
      <c r="G167" s="785"/>
      <c r="H167" s="785"/>
      <c r="I167" s="785"/>
      <c r="J167" s="785"/>
      <c r="K167" s="786"/>
      <c r="L167" s="787"/>
      <c r="M167" s="788"/>
      <c r="N167" s="789"/>
      <c r="O167" s="790"/>
      <c r="P167" s="791"/>
      <c r="Q167" s="814"/>
      <c r="R167" s="814"/>
      <c r="S167" s="814"/>
      <c r="T167" s="800"/>
      <c r="U167" s="800"/>
      <c r="V167" s="801"/>
      <c r="W167" s="801"/>
      <c r="X167" s="800"/>
      <c r="Y167" s="800"/>
      <c r="Z167" s="802"/>
      <c r="AA167" s="802"/>
      <c r="AB167" s="802"/>
      <c r="AC167" s="802"/>
      <c r="AD167" s="803">
        <f t="shared" si="17"/>
        <v>0</v>
      </c>
      <c r="AE167" s="803"/>
      <c r="AF167" s="804"/>
      <c r="AH167" s="140"/>
      <c r="AI167" s="41"/>
      <c r="AJ167" s="41"/>
      <c r="AK167" s="41"/>
      <c r="AL167" s="41"/>
      <c r="AM167" s="41"/>
      <c r="AN167" s="41"/>
      <c r="AO167" s="41"/>
      <c r="AP167" s="41"/>
      <c r="AQ167" s="41"/>
      <c r="AR167" s="41"/>
      <c r="AS167" s="41"/>
      <c r="AT167" s="41"/>
      <c r="AZ167" s="19">
        <f t="shared" si="18"/>
        <v>0</v>
      </c>
      <c r="BA167" s="20">
        <f t="shared" si="19"/>
        <v>0</v>
      </c>
      <c r="BB167" s="20">
        <f t="shared" si="20"/>
        <v>0</v>
      </c>
      <c r="BC167" s="20">
        <f t="shared" si="21"/>
        <v>0</v>
      </c>
      <c r="BD167" s="20">
        <f t="shared" si="22"/>
        <v>0</v>
      </c>
      <c r="BE167" s="20">
        <f t="shared" si="23"/>
        <v>0</v>
      </c>
      <c r="BF167" s="20">
        <f t="shared" si="24"/>
        <v>0</v>
      </c>
    </row>
    <row r="168" spans="2:58" s="10" customFormat="1" ht="14.1" hidden="1" customHeight="1" x14ac:dyDescent="0.3">
      <c r="B168" s="270">
        <v>150</v>
      </c>
      <c r="C168" s="782"/>
      <c r="D168" s="783"/>
      <c r="E168" s="784"/>
      <c r="F168" s="785"/>
      <c r="G168" s="785"/>
      <c r="H168" s="785"/>
      <c r="I168" s="785"/>
      <c r="J168" s="785"/>
      <c r="K168" s="786"/>
      <c r="L168" s="787"/>
      <c r="M168" s="788"/>
      <c r="N168" s="789"/>
      <c r="O168" s="790"/>
      <c r="P168" s="791"/>
      <c r="Q168" s="814"/>
      <c r="R168" s="814"/>
      <c r="S168" s="814"/>
      <c r="T168" s="800"/>
      <c r="U168" s="800"/>
      <c r="V168" s="801"/>
      <c r="W168" s="801"/>
      <c r="X168" s="800"/>
      <c r="Y168" s="800"/>
      <c r="Z168" s="802"/>
      <c r="AA168" s="802"/>
      <c r="AB168" s="802"/>
      <c r="AC168" s="802"/>
      <c r="AD168" s="803">
        <f t="shared" si="17"/>
        <v>0</v>
      </c>
      <c r="AE168" s="803"/>
      <c r="AF168" s="804"/>
      <c r="AH168" s="140"/>
      <c r="AI168" s="41"/>
      <c r="AJ168" s="41"/>
      <c r="AK168" s="41"/>
      <c r="AL168" s="41"/>
      <c r="AM168" s="41"/>
      <c r="AN168" s="41"/>
      <c r="AO168" s="41"/>
      <c r="AP168" s="41"/>
      <c r="AQ168" s="41"/>
      <c r="AR168" s="41"/>
      <c r="AS168" s="41"/>
      <c r="AT168" s="41"/>
      <c r="AZ168" s="19">
        <f t="shared" si="18"/>
        <v>0</v>
      </c>
      <c r="BA168" s="20">
        <f t="shared" si="19"/>
        <v>0</v>
      </c>
      <c r="BB168" s="20">
        <f t="shared" si="20"/>
        <v>0</v>
      </c>
      <c r="BC168" s="20">
        <f t="shared" si="21"/>
        <v>0</v>
      </c>
      <c r="BD168" s="20">
        <f t="shared" si="22"/>
        <v>0</v>
      </c>
      <c r="BE168" s="20">
        <f t="shared" si="23"/>
        <v>0</v>
      </c>
      <c r="BF168" s="20">
        <f t="shared" si="24"/>
        <v>0</v>
      </c>
    </row>
    <row r="169" spans="2:58" s="10" customFormat="1" ht="14.1" hidden="1" customHeight="1" x14ac:dyDescent="0.3">
      <c r="B169" s="270">
        <v>151</v>
      </c>
      <c r="C169" s="782"/>
      <c r="D169" s="783"/>
      <c r="E169" s="784"/>
      <c r="F169" s="785"/>
      <c r="G169" s="785"/>
      <c r="H169" s="785"/>
      <c r="I169" s="785"/>
      <c r="J169" s="785"/>
      <c r="K169" s="786"/>
      <c r="L169" s="787"/>
      <c r="M169" s="788"/>
      <c r="N169" s="789"/>
      <c r="O169" s="790"/>
      <c r="P169" s="791"/>
      <c r="Q169" s="814"/>
      <c r="R169" s="814"/>
      <c r="S169" s="814"/>
      <c r="T169" s="800"/>
      <c r="U169" s="800"/>
      <c r="V169" s="801"/>
      <c r="W169" s="801"/>
      <c r="X169" s="800"/>
      <c r="Y169" s="800"/>
      <c r="Z169" s="802"/>
      <c r="AA169" s="802"/>
      <c r="AB169" s="802"/>
      <c r="AC169" s="802"/>
      <c r="AD169" s="803">
        <f t="shared" si="17"/>
        <v>0</v>
      </c>
      <c r="AE169" s="803"/>
      <c r="AF169" s="804"/>
      <c r="AH169" s="140"/>
      <c r="AI169" s="41"/>
      <c r="AJ169" s="41"/>
      <c r="AK169" s="41"/>
      <c r="AL169" s="41"/>
      <c r="AM169" s="41"/>
      <c r="AN169" s="41"/>
      <c r="AO169" s="41"/>
      <c r="AP169" s="41"/>
      <c r="AQ169" s="41"/>
      <c r="AR169" s="41"/>
      <c r="AS169" s="41"/>
      <c r="AT169" s="41"/>
      <c r="AZ169" s="19">
        <f t="shared" si="18"/>
        <v>0</v>
      </c>
      <c r="BA169" s="20">
        <f t="shared" si="19"/>
        <v>0</v>
      </c>
      <c r="BB169" s="20">
        <f t="shared" si="20"/>
        <v>0</v>
      </c>
      <c r="BC169" s="20">
        <f t="shared" si="21"/>
        <v>0</v>
      </c>
      <c r="BD169" s="20">
        <f t="shared" si="22"/>
        <v>0</v>
      </c>
      <c r="BE169" s="20">
        <f t="shared" si="23"/>
        <v>0</v>
      </c>
      <c r="BF169" s="20">
        <f t="shared" si="24"/>
        <v>0</v>
      </c>
    </row>
    <row r="170" spans="2:58" s="10" customFormat="1" ht="14.1" hidden="1" customHeight="1" x14ac:dyDescent="0.3">
      <c r="B170" s="270">
        <v>152</v>
      </c>
      <c r="C170" s="782"/>
      <c r="D170" s="783"/>
      <c r="E170" s="784"/>
      <c r="F170" s="785"/>
      <c r="G170" s="785"/>
      <c r="H170" s="785"/>
      <c r="I170" s="785"/>
      <c r="J170" s="785"/>
      <c r="K170" s="786"/>
      <c r="L170" s="787"/>
      <c r="M170" s="788"/>
      <c r="N170" s="789"/>
      <c r="O170" s="790"/>
      <c r="P170" s="791"/>
      <c r="Q170" s="814"/>
      <c r="R170" s="814"/>
      <c r="S170" s="814"/>
      <c r="T170" s="800"/>
      <c r="U170" s="800"/>
      <c r="V170" s="801"/>
      <c r="W170" s="801"/>
      <c r="X170" s="800"/>
      <c r="Y170" s="800"/>
      <c r="Z170" s="802"/>
      <c r="AA170" s="802"/>
      <c r="AB170" s="802"/>
      <c r="AC170" s="802"/>
      <c r="AD170" s="803">
        <f t="shared" si="17"/>
        <v>0</v>
      </c>
      <c r="AE170" s="803"/>
      <c r="AF170" s="804"/>
      <c r="AH170" s="140"/>
      <c r="AI170" s="41"/>
      <c r="AJ170" s="41"/>
      <c r="AK170" s="41"/>
      <c r="AL170" s="41"/>
      <c r="AM170" s="41"/>
      <c r="AN170" s="41"/>
      <c r="AO170" s="41"/>
      <c r="AP170" s="41"/>
      <c r="AQ170" s="41"/>
      <c r="AR170" s="41"/>
      <c r="AS170" s="41"/>
      <c r="AT170" s="41"/>
      <c r="AZ170" s="19">
        <f t="shared" si="18"/>
        <v>0</v>
      </c>
      <c r="BA170" s="20">
        <f t="shared" si="19"/>
        <v>0</v>
      </c>
      <c r="BB170" s="20">
        <f t="shared" si="20"/>
        <v>0</v>
      </c>
      <c r="BC170" s="20">
        <f t="shared" si="21"/>
        <v>0</v>
      </c>
      <c r="BD170" s="20">
        <f t="shared" si="22"/>
        <v>0</v>
      </c>
      <c r="BE170" s="20">
        <f t="shared" si="23"/>
        <v>0</v>
      </c>
      <c r="BF170" s="20">
        <f t="shared" si="24"/>
        <v>0</v>
      </c>
    </row>
    <row r="171" spans="2:58" s="10" customFormat="1" ht="14.1" hidden="1" customHeight="1" x14ac:dyDescent="0.3">
      <c r="B171" s="270">
        <v>153</v>
      </c>
      <c r="C171" s="782"/>
      <c r="D171" s="783"/>
      <c r="E171" s="784"/>
      <c r="F171" s="785"/>
      <c r="G171" s="785"/>
      <c r="H171" s="785"/>
      <c r="I171" s="785"/>
      <c r="J171" s="785"/>
      <c r="K171" s="786"/>
      <c r="L171" s="787"/>
      <c r="M171" s="788"/>
      <c r="N171" s="789"/>
      <c r="O171" s="790"/>
      <c r="P171" s="791"/>
      <c r="Q171" s="814"/>
      <c r="R171" s="814"/>
      <c r="S171" s="814"/>
      <c r="T171" s="800"/>
      <c r="U171" s="800"/>
      <c r="V171" s="801"/>
      <c r="W171" s="801"/>
      <c r="X171" s="800"/>
      <c r="Y171" s="800"/>
      <c r="Z171" s="802"/>
      <c r="AA171" s="802"/>
      <c r="AB171" s="802"/>
      <c r="AC171" s="802"/>
      <c r="AD171" s="803">
        <f t="shared" si="17"/>
        <v>0</v>
      </c>
      <c r="AE171" s="803"/>
      <c r="AF171" s="804"/>
      <c r="AH171" s="140"/>
      <c r="AI171" s="41"/>
      <c r="AJ171" s="41"/>
      <c r="AK171" s="41"/>
      <c r="AL171" s="41"/>
      <c r="AM171" s="41"/>
      <c r="AN171" s="41"/>
      <c r="AO171" s="41"/>
      <c r="AP171" s="41"/>
      <c r="AQ171" s="41"/>
      <c r="AR171" s="41"/>
      <c r="AS171" s="41"/>
      <c r="AT171" s="41"/>
      <c r="AZ171" s="19">
        <f t="shared" si="18"/>
        <v>0</v>
      </c>
      <c r="BA171" s="20">
        <f t="shared" si="19"/>
        <v>0</v>
      </c>
      <c r="BB171" s="20">
        <f t="shared" si="20"/>
        <v>0</v>
      </c>
      <c r="BC171" s="20">
        <f t="shared" si="21"/>
        <v>0</v>
      </c>
      <c r="BD171" s="20">
        <f t="shared" si="22"/>
        <v>0</v>
      </c>
      <c r="BE171" s="20">
        <f t="shared" si="23"/>
        <v>0</v>
      </c>
      <c r="BF171" s="20">
        <f t="shared" si="24"/>
        <v>0</v>
      </c>
    </row>
    <row r="172" spans="2:58" s="10" customFormat="1" ht="14.1" hidden="1" customHeight="1" x14ac:dyDescent="0.3">
      <c r="B172" s="270">
        <v>154</v>
      </c>
      <c r="C172" s="782"/>
      <c r="D172" s="783"/>
      <c r="E172" s="784"/>
      <c r="F172" s="785"/>
      <c r="G172" s="785"/>
      <c r="H172" s="785"/>
      <c r="I172" s="785"/>
      <c r="J172" s="785"/>
      <c r="K172" s="786"/>
      <c r="L172" s="787"/>
      <c r="M172" s="788"/>
      <c r="N172" s="789"/>
      <c r="O172" s="790"/>
      <c r="P172" s="791"/>
      <c r="Q172" s="814"/>
      <c r="R172" s="814"/>
      <c r="S172" s="814"/>
      <c r="T172" s="800"/>
      <c r="U172" s="800"/>
      <c r="V172" s="801"/>
      <c r="W172" s="801"/>
      <c r="X172" s="800"/>
      <c r="Y172" s="800"/>
      <c r="Z172" s="802"/>
      <c r="AA172" s="802"/>
      <c r="AB172" s="802"/>
      <c r="AC172" s="802"/>
      <c r="AD172" s="803">
        <f t="shared" si="17"/>
        <v>0</v>
      </c>
      <c r="AE172" s="803"/>
      <c r="AF172" s="804"/>
      <c r="AH172" s="140"/>
      <c r="AI172" s="41"/>
      <c r="AJ172" s="41"/>
      <c r="AK172" s="41"/>
      <c r="AL172" s="41"/>
      <c r="AM172" s="41"/>
      <c r="AN172" s="41"/>
      <c r="AO172" s="41"/>
      <c r="AP172" s="41"/>
      <c r="AQ172" s="41"/>
      <c r="AR172" s="41"/>
      <c r="AS172" s="41"/>
      <c r="AT172" s="41"/>
      <c r="AZ172" s="19">
        <f t="shared" si="18"/>
        <v>0</v>
      </c>
      <c r="BA172" s="20">
        <f t="shared" si="19"/>
        <v>0</v>
      </c>
      <c r="BB172" s="20">
        <f t="shared" si="20"/>
        <v>0</v>
      </c>
      <c r="BC172" s="20">
        <f t="shared" si="21"/>
        <v>0</v>
      </c>
      <c r="BD172" s="20">
        <f t="shared" si="22"/>
        <v>0</v>
      </c>
      <c r="BE172" s="20">
        <f t="shared" si="23"/>
        <v>0</v>
      </c>
      <c r="BF172" s="20">
        <f t="shared" si="24"/>
        <v>0</v>
      </c>
    </row>
    <row r="173" spans="2:58" s="10" customFormat="1" ht="14.1" hidden="1" customHeight="1" x14ac:dyDescent="0.3">
      <c r="B173" s="270">
        <v>155</v>
      </c>
      <c r="C173" s="782"/>
      <c r="D173" s="783"/>
      <c r="E173" s="784"/>
      <c r="F173" s="785"/>
      <c r="G173" s="785"/>
      <c r="H173" s="785"/>
      <c r="I173" s="785"/>
      <c r="J173" s="785"/>
      <c r="K173" s="786"/>
      <c r="L173" s="787"/>
      <c r="M173" s="788"/>
      <c r="N173" s="789"/>
      <c r="O173" s="790"/>
      <c r="P173" s="791"/>
      <c r="Q173" s="814"/>
      <c r="R173" s="814"/>
      <c r="S173" s="814"/>
      <c r="T173" s="800"/>
      <c r="U173" s="800"/>
      <c r="V173" s="801"/>
      <c r="W173" s="801"/>
      <c r="X173" s="800"/>
      <c r="Y173" s="800"/>
      <c r="Z173" s="802"/>
      <c r="AA173" s="802"/>
      <c r="AB173" s="802"/>
      <c r="AC173" s="802"/>
      <c r="AD173" s="803">
        <f t="shared" si="17"/>
        <v>0</v>
      </c>
      <c r="AE173" s="803"/>
      <c r="AF173" s="804"/>
      <c r="AH173" s="140"/>
      <c r="AI173" s="41"/>
      <c r="AJ173" s="41"/>
      <c r="AK173" s="41"/>
      <c r="AL173" s="41"/>
      <c r="AM173" s="41"/>
      <c r="AN173" s="41"/>
      <c r="AO173" s="41"/>
      <c r="AP173" s="41"/>
      <c r="AQ173" s="41"/>
      <c r="AR173" s="41"/>
      <c r="AS173" s="41"/>
      <c r="AT173" s="41"/>
      <c r="AZ173" s="19">
        <f t="shared" si="18"/>
        <v>0</v>
      </c>
      <c r="BA173" s="20">
        <f t="shared" si="19"/>
        <v>0</v>
      </c>
      <c r="BB173" s="20">
        <f t="shared" si="20"/>
        <v>0</v>
      </c>
      <c r="BC173" s="20">
        <f t="shared" si="21"/>
        <v>0</v>
      </c>
      <c r="BD173" s="20">
        <f t="shared" si="22"/>
        <v>0</v>
      </c>
      <c r="BE173" s="20">
        <f t="shared" si="23"/>
        <v>0</v>
      </c>
      <c r="BF173" s="20">
        <f t="shared" si="24"/>
        <v>0</v>
      </c>
    </row>
    <row r="174" spans="2:58" s="10" customFormat="1" ht="14.1" hidden="1" customHeight="1" x14ac:dyDescent="0.3">
      <c r="B174" s="270">
        <v>156</v>
      </c>
      <c r="C174" s="782"/>
      <c r="D174" s="783"/>
      <c r="E174" s="784"/>
      <c r="F174" s="785"/>
      <c r="G174" s="785"/>
      <c r="H174" s="785"/>
      <c r="I174" s="785"/>
      <c r="J174" s="785"/>
      <c r="K174" s="786"/>
      <c r="L174" s="787"/>
      <c r="M174" s="788"/>
      <c r="N174" s="789"/>
      <c r="O174" s="790"/>
      <c r="P174" s="791"/>
      <c r="Q174" s="814"/>
      <c r="R174" s="814"/>
      <c r="S174" s="814"/>
      <c r="T174" s="800"/>
      <c r="U174" s="800"/>
      <c r="V174" s="801"/>
      <c r="W174" s="801"/>
      <c r="X174" s="800"/>
      <c r="Y174" s="800"/>
      <c r="Z174" s="802"/>
      <c r="AA174" s="802"/>
      <c r="AB174" s="802"/>
      <c r="AC174" s="802"/>
      <c r="AD174" s="803">
        <f t="shared" si="17"/>
        <v>0</v>
      </c>
      <c r="AE174" s="803"/>
      <c r="AF174" s="804"/>
      <c r="AH174" s="140"/>
      <c r="AI174" s="41"/>
      <c r="AJ174" s="41"/>
      <c r="AK174" s="41"/>
      <c r="AL174" s="41"/>
      <c r="AM174" s="41"/>
      <c r="AN174" s="41"/>
      <c r="AO174" s="41"/>
      <c r="AP174" s="41"/>
      <c r="AQ174" s="41"/>
      <c r="AR174" s="41"/>
      <c r="AS174" s="41"/>
      <c r="AT174" s="41"/>
      <c r="AZ174" s="19">
        <f t="shared" si="18"/>
        <v>0</v>
      </c>
      <c r="BA174" s="20">
        <f t="shared" si="19"/>
        <v>0</v>
      </c>
      <c r="BB174" s="20">
        <f t="shared" si="20"/>
        <v>0</v>
      </c>
      <c r="BC174" s="20">
        <f t="shared" si="21"/>
        <v>0</v>
      </c>
      <c r="BD174" s="20">
        <f t="shared" si="22"/>
        <v>0</v>
      </c>
      <c r="BE174" s="20">
        <f t="shared" si="23"/>
        <v>0</v>
      </c>
      <c r="BF174" s="20">
        <f t="shared" si="24"/>
        <v>0</v>
      </c>
    </row>
    <row r="175" spans="2:58" s="10" customFormat="1" ht="14.1" hidden="1" customHeight="1" x14ac:dyDescent="0.3">
      <c r="B175" s="270">
        <v>157</v>
      </c>
      <c r="C175" s="782"/>
      <c r="D175" s="783"/>
      <c r="E175" s="784"/>
      <c r="F175" s="785"/>
      <c r="G175" s="785"/>
      <c r="H175" s="785"/>
      <c r="I175" s="785"/>
      <c r="J175" s="785"/>
      <c r="K175" s="786"/>
      <c r="L175" s="787"/>
      <c r="M175" s="788"/>
      <c r="N175" s="789"/>
      <c r="O175" s="790"/>
      <c r="P175" s="791"/>
      <c r="Q175" s="814"/>
      <c r="R175" s="814"/>
      <c r="S175" s="814"/>
      <c r="T175" s="800"/>
      <c r="U175" s="800"/>
      <c r="V175" s="801"/>
      <c r="W175" s="801"/>
      <c r="X175" s="800"/>
      <c r="Y175" s="800"/>
      <c r="Z175" s="802"/>
      <c r="AA175" s="802"/>
      <c r="AB175" s="802"/>
      <c r="AC175" s="802"/>
      <c r="AD175" s="803">
        <f t="shared" si="17"/>
        <v>0</v>
      </c>
      <c r="AE175" s="803"/>
      <c r="AF175" s="804"/>
      <c r="AH175" s="140"/>
      <c r="AI175" s="41"/>
      <c r="AJ175" s="41"/>
      <c r="AK175" s="41"/>
      <c r="AL175" s="41"/>
      <c r="AM175" s="41"/>
      <c r="AN175" s="41"/>
      <c r="AO175" s="41"/>
      <c r="AP175" s="41"/>
      <c r="AQ175" s="41"/>
      <c r="AR175" s="41"/>
      <c r="AS175" s="41"/>
      <c r="AT175" s="41"/>
      <c r="AZ175" s="19">
        <f t="shared" si="18"/>
        <v>0</v>
      </c>
      <c r="BA175" s="20">
        <f t="shared" si="19"/>
        <v>0</v>
      </c>
      <c r="BB175" s="20">
        <f t="shared" si="20"/>
        <v>0</v>
      </c>
      <c r="BC175" s="20">
        <f t="shared" si="21"/>
        <v>0</v>
      </c>
      <c r="BD175" s="20">
        <f t="shared" si="22"/>
        <v>0</v>
      </c>
      <c r="BE175" s="20">
        <f t="shared" si="23"/>
        <v>0</v>
      </c>
      <c r="BF175" s="20">
        <f t="shared" si="24"/>
        <v>0</v>
      </c>
    </row>
    <row r="176" spans="2:58" s="10" customFormat="1" ht="14.1" hidden="1" customHeight="1" x14ac:dyDescent="0.3">
      <c r="B176" s="270">
        <v>158</v>
      </c>
      <c r="C176" s="782"/>
      <c r="D176" s="783"/>
      <c r="E176" s="784"/>
      <c r="F176" s="785"/>
      <c r="G176" s="785"/>
      <c r="H176" s="785"/>
      <c r="I176" s="785"/>
      <c r="J176" s="785"/>
      <c r="K176" s="786"/>
      <c r="L176" s="787"/>
      <c r="M176" s="788"/>
      <c r="N176" s="789"/>
      <c r="O176" s="790"/>
      <c r="P176" s="791"/>
      <c r="Q176" s="814"/>
      <c r="R176" s="814"/>
      <c r="S176" s="814"/>
      <c r="T176" s="800"/>
      <c r="U176" s="800"/>
      <c r="V176" s="801"/>
      <c r="W176" s="801"/>
      <c r="X176" s="800"/>
      <c r="Y176" s="800"/>
      <c r="Z176" s="802"/>
      <c r="AA176" s="802"/>
      <c r="AB176" s="802"/>
      <c r="AC176" s="802"/>
      <c r="AD176" s="803">
        <f t="shared" si="17"/>
        <v>0</v>
      </c>
      <c r="AE176" s="803"/>
      <c r="AF176" s="804"/>
      <c r="AH176" s="140"/>
      <c r="AI176" s="41"/>
      <c r="AJ176" s="41"/>
      <c r="AK176" s="41"/>
      <c r="AL176" s="41"/>
      <c r="AM176" s="41"/>
      <c r="AN176" s="41"/>
      <c r="AO176" s="41"/>
      <c r="AP176" s="41"/>
      <c r="AQ176" s="41"/>
      <c r="AR176" s="41"/>
      <c r="AS176" s="41"/>
      <c r="AT176" s="41"/>
      <c r="AZ176" s="19">
        <f t="shared" si="18"/>
        <v>0</v>
      </c>
      <c r="BA176" s="20">
        <f t="shared" si="19"/>
        <v>0</v>
      </c>
      <c r="BB176" s="20">
        <f t="shared" si="20"/>
        <v>0</v>
      </c>
      <c r="BC176" s="20">
        <f t="shared" si="21"/>
        <v>0</v>
      </c>
      <c r="BD176" s="20">
        <f t="shared" si="22"/>
        <v>0</v>
      </c>
      <c r="BE176" s="20">
        <f t="shared" si="23"/>
        <v>0</v>
      </c>
      <c r="BF176" s="20">
        <f t="shared" si="24"/>
        <v>0</v>
      </c>
    </row>
    <row r="177" spans="2:58" s="10" customFormat="1" ht="14.1" hidden="1" customHeight="1" x14ac:dyDescent="0.3">
      <c r="B177" s="270">
        <v>159</v>
      </c>
      <c r="C177" s="782"/>
      <c r="D177" s="783"/>
      <c r="E177" s="784"/>
      <c r="F177" s="785"/>
      <c r="G177" s="785"/>
      <c r="H177" s="785"/>
      <c r="I177" s="785"/>
      <c r="J177" s="785"/>
      <c r="K177" s="786"/>
      <c r="L177" s="787"/>
      <c r="M177" s="788"/>
      <c r="N177" s="789"/>
      <c r="O177" s="790"/>
      <c r="P177" s="791"/>
      <c r="Q177" s="814"/>
      <c r="R177" s="814"/>
      <c r="S177" s="814"/>
      <c r="T177" s="800"/>
      <c r="U177" s="800"/>
      <c r="V177" s="801"/>
      <c r="W177" s="801"/>
      <c r="X177" s="800"/>
      <c r="Y177" s="800"/>
      <c r="Z177" s="802"/>
      <c r="AA177" s="802"/>
      <c r="AB177" s="802"/>
      <c r="AC177" s="802"/>
      <c r="AD177" s="803">
        <f t="shared" si="17"/>
        <v>0</v>
      </c>
      <c r="AE177" s="803"/>
      <c r="AF177" s="804"/>
      <c r="AH177" s="140"/>
      <c r="AI177" s="41"/>
      <c r="AJ177" s="41"/>
      <c r="AK177" s="41"/>
      <c r="AL177" s="41"/>
      <c r="AM177" s="41"/>
      <c r="AN177" s="41"/>
      <c r="AO177" s="41"/>
      <c r="AP177" s="41"/>
      <c r="AQ177" s="41"/>
      <c r="AR177" s="41"/>
      <c r="AS177" s="41"/>
      <c r="AT177" s="41"/>
      <c r="AZ177" s="19">
        <f t="shared" si="18"/>
        <v>0</v>
      </c>
      <c r="BA177" s="20">
        <f t="shared" si="19"/>
        <v>0</v>
      </c>
      <c r="BB177" s="20">
        <f t="shared" si="20"/>
        <v>0</v>
      </c>
      <c r="BC177" s="20">
        <f t="shared" si="21"/>
        <v>0</v>
      </c>
      <c r="BD177" s="20">
        <f t="shared" si="22"/>
        <v>0</v>
      </c>
      <c r="BE177" s="20">
        <f t="shared" si="23"/>
        <v>0</v>
      </c>
      <c r="BF177" s="20">
        <f t="shared" si="24"/>
        <v>0</v>
      </c>
    </row>
    <row r="178" spans="2:58" s="10" customFormat="1" ht="14.1" hidden="1" customHeight="1" x14ac:dyDescent="0.3">
      <c r="B178" s="270">
        <v>160</v>
      </c>
      <c r="C178" s="782"/>
      <c r="D178" s="783"/>
      <c r="E178" s="784"/>
      <c r="F178" s="785"/>
      <c r="G178" s="785"/>
      <c r="H178" s="785"/>
      <c r="I178" s="785"/>
      <c r="J178" s="785"/>
      <c r="K178" s="786"/>
      <c r="L178" s="787"/>
      <c r="M178" s="788"/>
      <c r="N178" s="789"/>
      <c r="O178" s="790"/>
      <c r="P178" s="791"/>
      <c r="Q178" s="814"/>
      <c r="R178" s="814"/>
      <c r="S178" s="814"/>
      <c r="T178" s="800"/>
      <c r="U178" s="800"/>
      <c r="V178" s="801"/>
      <c r="W178" s="801"/>
      <c r="X178" s="800"/>
      <c r="Y178" s="800"/>
      <c r="Z178" s="802"/>
      <c r="AA178" s="802"/>
      <c r="AB178" s="802"/>
      <c r="AC178" s="802"/>
      <c r="AD178" s="803">
        <f t="shared" si="17"/>
        <v>0</v>
      </c>
      <c r="AE178" s="803"/>
      <c r="AF178" s="804"/>
      <c r="AH178" s="140"/>
      <c r="AI178" s="41"/>
      <c r="AJ178" s="41"/>
      <c r="AK178" s="41"/>
      <c r="AL178" s="41"/>
      <c r="AM178" s="41"/>
      <c r="AN178" s="41"/>
      <c r="AO178" s="41"/>
      <c r="AP178" s="41"/>
      <c r="AQ178" s="41"/>
      <c r="AR178" s="41"/>
      <c r="AS178" s="41"/>
      <c r="AT178" s="41"/>
      <c r="AZ178" s="19">
        <f t="shared" si="18"/>
        <v>0</v>
      </c>
      <c r="BA178" s="20">
        <f t="shared" si="19"/>
        <v>0</v>
      </c>
      <c r="BB178" s="20">
        <f t="shared" si="20"/>
        <v>0</v>
      </c>
      <c r="BC178" s="20">
        <f t="shared" si="21"/>
        <v>0</v>
      </c>
      <c r="BD178" s="20">
        <f t="shared" si="22"/>
        <v>0</v>
      </c>
      <c r="BE178" s="20">
        <f t="shared" si="23"/>
        <v>0</v>
      </c>
      <c r="BF178" s="20">
        <f t="shared" si="24"/>
        <v>0</v>
      </c>
    </row>
    <row r="179" spans="2:58" s="10" customFormat="1" ht="14.1" hidden="1" customHeight="1" x14ac:dyDescent="0.3">
      <c r="B179" s="270">
        <v>161</v>
      </c>
      <c r="C179" s="782"/>
      <c r="D179" s="783"/>
      <c r="E179" s="784"/>
      <c r="F179" s="785"/>
      <c r="G179" s="785"/>
      <c r="H179" s="785"/>
      <c r="I179" s="785"/>
      <c r="J179" s="785"/>
      <c r="K179" s="786"/>
      <c r="L179" s="787"/>
      <c r="M179" s="788"/>
      <c r="N179" s="789"/>
      <c r="O179" s="790"/>
      <c r="P179" s="791"/>
      <c r="Q179" s="814"/>
      <c r="R179" s="814"/>
      <c r="S179" s="814"/>
      <c r="T179" s="800"/>
      <c r="U179" s="800"/>
      <c r="V179" s="801"/>
      <c r="W179" s="801"/>
      <c r="X179" s="800"/>
      <c r="Y179" s="800"/>
      <c r="Z179" s="802"/>
      <c r="AA179" s="802"/>
      <c r="AB179" s="802"/>
      <c r="AC179" s="802"/>
      <c r="AD179" s="803">
        <f t="shared" si="17"/>
        <v>0</v>
      </c>
      <c r="AE179" s="803"/>
      <c r="AF179" s="804"/>
      <c r="AH179" s="140"/>
      <c r="AI179" s="41"/>
      <c r="AJ179" s="41"/>
      <c r="AK179" s="41"/>
      <c r="AL179" s="41"/>
      <c r="AM179" s="41"/>
      <c r="AN179" s="41"/>
      <c r="AO179" s="41"/>
      <c r="AP179" s="41"/>
      <c r="AQ179" s="41"/>
      <c r="AR179" s="41"/>
      <c r="AS179" s="41"/>
      <c r="AT179" s="41"/>
      <c r="AZ179" s="19">
        <f t="shared" si="18"/>
        <v>0</v>
      </c>
      <c r="BA179" s="20">
        <f t="shared" si="19"/>
        <v>0</v>
      </c>
      <c r="BB179" s="20">
        <f t="shared" si="20"/>
        <v>0</v>
      </c>
      <c r="BC179" s="20">
        <f t="shared" si="21"/>
        <v>0</v>
      </c>
      <c r="BD179" s="20">
        <f t="shared" si="22"/>
        <v>0</v>
      </c>
      <c r="BE179" s="20">
        <f t="shared" si="23"/>
        <v>0</v>
      </c>
      <c r="BF179" s="20">
        <f t="shared" si="24"/>
        <v>0</v>
      </c>
    </row>
    <row r="180" spans="2:58" s="10" customFormat="1" ht="14.1" hidden="1" customHeight="1" x14ac:dyDescent="0.3">
      <c r="B180" s="270">
        <v>162</v>
      </c>
      <c r="C180" s="782"/>
      <c r="D180" s="783"/>
      <c r="E180" s="784"/>
      <c r="F180" s="785"/>
      <c r="G180" s="785"/>
      <c r="H180" s="785"/>
      <c r="I180" s="785"/>
      <c r="J180" s="785"/>
      <c r="K180" s="786"/>
      <c r="L180" s="787"/>
      <c r="M180" s="788"/>
      <c r="N180" s="789"/>
      <c r="O180" s="790"/>
      <c r="P180" s="791"/>
      <c r="Q180" s="814"/>
      <c r="R180" s="814"/>
      <c r="S180" s="814"/>
      <c r="T180" s="800"/>
      <c r="U180" s="800"/>
      <c r="V180" s="801"/>
      <c r="W180" s="801"/>
      <c r="X180" s="800"/>
      <c r="Y180" s="800"/>
      <c r="Z180" s="802"/>
      <c r="AA180" s="802"/>
      <c r="AB180" s="802"/>
      <c r="AC180" s="802"/>
      <c r="AD180" s="803">
        <f t="shared" si="17"/>
        <v>0</v>
      </c>
      <c r="AE180" s="803"/>
      <c r="AF180" s="804"/>
      <c r="AH180" s="140"/>
      <c r="AI180" s="41"/>
      <c r="AJ180" s="41"/>
      <c r="AK180" s="41"/>
      <c r="AL180" s="41"/>
      <c r="AM180" s="41"/>
      <c r="AN180" s="41"/>
      <c r="AO180" s="41"/>
      <c r="AP180" s="41"/>
      <c r="AQ180" s="41"/>
      <c r="AR180" s="41"/>
      <c r="AS180" s="41"/>
      <c r="AT180" s="41"/>
      <c r="AZ180" s="19">
        <f t="shared" si="18"/>
        <v>0</v>
      </c>
      <c r="BA180" s="20">
        <f t="shared" si="19"/>
        <v>0</v>
      </c>
      <c r="BB180" s="20">
        <f t="shared" si="20"/>
        <v>0</v>
      </c>
      <c r="BC180" s="20">
        <f t="shared" si="21"/>
        <v>0</v>
      </c>
      <c r="BD180" s="20">
        <f t="shared" si="22"/>
        <v>0</v>
      </c>
      <c r="BE180" s="20">
        <f t="shared" si="23"/>
        <v>0</v>
      </c>
      <c r="BF180" s="20">
        <f t="shared" si="24"/>
        <v>0</v>
      </c>
    </row>
    <row r="181" spans="2:58" s="10" customFormat="1" ht="14.1" hidden="1" customHeight="1" x14ac:dyDescent="0.3">
      <c r="B181" s="270">
        <v>163</v>
      </c>
      <c r="C181" s="782"/>
      <c r="D181" s="783"/>
      <c r="E181" s="784"/>
      <c r="F181" s="785"/>
      <c r="G181" s="785"/>
      <c r="H181" s="785"/>
      <c r="I181" s="785"/>
      <c r="J181" s="785"/>
      <c r="K181" s="786"/>
      <c r="L181" s="787"/>
      <c r="M181" s="788"/>
      <c r="N181" s="789"/>
      <c r="O181" s="790"/>
      <c r="P181" s="791"/>
      <c r="Q181" s="814"/>
      <c r="R181" s="814"/>
      <c r="S181" s="814"/>
      <c r="T181" s="800"/>
      <c r="U181" s="800"/>
      <c r="V181" s="801"/>
      <c r="W181" s="801"/>
      <c r="X181" s="800"/>
      <c r="Y181" s="800"/>
      <c r="Z181" s="802"/>
      <c r="AA181" s="802"/>
      <c r="AB181" s="802"/>
      <c r="AC181" s="802"/>
      <c r="AD181" s="803">
        <f t="shared" si="17"/>
        <v>0</v>
      </c>
      <c r="AE181" s="803"/>
      <c r="AF181" s="804"/>
      <c r="AH181" s="140"/>
      <c r="AI181" s="41"/>
      <c r="AJ181" s="41"/>
      <c r="AK181" s="41"/>
      <c r="AL181" s="41"/>
      <c r="AM181" s="41"/>
      <c r="AN181" s="41"/>
      <c r="AO181" s="41"/>
      <c r="AP181" s="41"/>
      <c r="AQ181" s="41"/>
      <c r="AR181" s="41"/>
      <c r="AS181" s="41"/>
      <c r="AT181" s="41"/>
      <c r="AZ181" s="19">
        <f t="shared" si="18"/>
        <v>0</v>
      </c>
      <c r="BA181" s="20">
        <f t="shared" si="19"/>
        <v>0</v>
      </c>
      <c r="BB181" s="20">
        <f t="shared" si="20"/>
        <v>0</v>
      </c>
      <c r="BC181" s="20">
        <f t="shared" si="21"/>
        <v>0</v>
      </c>
      <c r="BD181" s="20">
        <f t="shared" si="22"/>
        <v>0</v>
      </c>
      <c r="BE181" s="20">
        <f t="shared" si="23"/>
        <v>0</v>
      </c>
      <c r="BF181" s="20">
        <f t="shared" si="24"/>
        <v>0</v>
      </c>
    </row>
    <row r="182" spans="2:58" s="10" customFormat="1" ht="14.1" hidden="1" customHeight="1" x14ac:dyDescent="0.3">
      <c r="B182" s="270">
        <v>164</v>
      </c>
      <c r="C182" s="782"/>
      <c r="D182" s="783"/>
      <c r="E182" s="784"/>
      <c r="F182" s="785"/>
      <c r="G182" s="785"/>
      <c r="H182" s="785"/>
      <c r="I182" s="785"/>
      <c r="J182" s="785"/>
      <c r="K182" s="786"/>
      <c r="L182" s="787"/>
      <c r="M182" s="788"/>
      <c r="N182" s="789"/>
      <c r="O182" s="790"/>
      <c r="P182" s="791"/>
      <c r="Q182" s="814"/>
      <c r="R182" s="814"/>
      <c r="S182" s="814"/>
      <c r="T182" s="800"/>
      <c r="U182" s="800"/>
      <c r="V182" s="801"/>
      <c r="W182" s="801"/>
      <c r="X182" s="800"/>
      <c r="Y182" s="800"/>
      <c r="Z182" s="802"/>
      <c r="AA182" s="802"/>
      <c r="AB182" s="802"/>
      <c r="AC182" s="802"/>
      <c r="AD182" s="803">
        <f t="shared" si="17"/>
        <v>0</v>
      </c>
      <c r="AE182" s="803"/>
      <c r="AF182" s="804"/>
      <c r="AH182" s="140"/>
      <c r="AI182" s="41"/>
      <c r="AJ182" s="41"/>
      <c r="AK182" s="41"/>
      <c r="AL182" s="41"/>
      <c r="AM182" s="41"/>
      <c r="AN182" s="41"/>
      <c r="AO182" s="41"/>
      <c r="AP182" s="41"/>
      <c r="AQ182" s="41"/>
      <c r="AR182" s="41"/>
      <c r="AS182" s="41"/>
      <c r="AT182" s="41"/>
      <c r="AZ182" s="19">
        <f t="shared" si="18"/>
        <v>0</v>
      </c>
      <c r="BA182" s="20">
        <f t="shared" si="19"/>
        <v>0</v>
      </c>
      <c r="BB182" s="20">
        <f t="shared" si="20"/>
        <v>0</v>
      </c>
      <c r="BC182" s="20">
        <f t="shared" si="21"/>
        <v>0</v>
      </c>
      <c r="BD182" s="20">
        <f t="shared" si="22"/>
        <v>0</v>
      </c>
      <c r="BE182" s="20">
        <f t="shared" si="23"/>
        <v>0</v>
      </c>
      <c r="BF182" s="20">
        <f t="shared" si="24"/>
        <v>0</v>
      </c>
    </row>
    <row r="183" spans="2:58" s="10" customFormat="1" ht="14.1" hidden="1" customHeight="1" x14ac:dyDescent="0.3">
      <c r="B183" s="270">
        <v>165</v>
      </c>
      <c r="C183" s="782"/>
      <c r="D183" s="783"/>
      <c r="E183" s="784"/>
      <c r="F183" s="785"/>
      <c r="G183" s="785"/>
      <c r="H183" s="785"/>
      <c r="I183" s="785"/>
      <c r="J183" s="785"/>
      <c r="K183" s="786"/>
      <c r="L183" s="787"/>
      <c r="M183" s="788"/>
      <c r="N183" s="789"/>
      <c r="O183" s="790"/>
      <c r="P183" s="791"/>
      <c r="Q183" s="814"/>
      <c r="R183" s="814"/>
      <c r="S183" s="814"/>
      <c r="T183" s="800"/>
      <c r="U183" s="800"/>
      <c r="V183" s="801"/>
      <c r="W183" s="801"/>
      <c r="X183" s="800"/>
      <c r="Y183" s="800"/>
      <c r="Z183" s="802"/>
      <c r="AA183" s="802"/>
      <c r="AB183" s="802"/>
      <c r="AC183" s="802"/>
      <c r="AD183" s="803">
        <f t="shared" si="17"/>
        <v>0</v>
      </c>
      <c r="AE183" s="803"/>
      <c r="AF183" s="804"/>
      <c r="AH183" s="140"/>
      <c r="AI183" s="41"/>
      <c r="AJ183" s="41"/>
      <c r="AK183" s="41"/>
      <c r="AL183" s="41"/>
      <c r="AM183" s="41"/>
      <c r="AN183" s="41"/>
      <c r="AO183" s="41"/>
      <c r="AP183" s="41"/>
      <c r="AQ183" s="41"/>
      <c r="AR183" s="41"/>
      <c r="AS183" s="41"/>
      <c r="AT183" s="41"/>
      <c r="AZ183" s="19">
        <f t="shared" si="18"/>
        <v>0</v>
      </c>
      <c r="BA183" s="20">
        <f t="shared" si="19"/>
        <v>0</v>
      </c>
      <c r="BB183" s="20">
        <f t="shared" si="20"/>
        <v>0</v>
      </c>
      <c r="BC183" s="20">
        <f t="shared" si="21"/>
        <v>0</v>
      </c>
      <c r="BD183" s="20">
        <f t="shared" si="22"/>
        <v>0</v>
      </c>
      <c r="BE183" s="20">
        <f t="shared" si="23"/>
        <v>0</v>
      </c>
      <c r="BF183" s="20">
        <f t="shared" si="24"/>
        <v>0</v>
      </c>
    </row>
    <row r="184" spans="2:58" s="10" customFormat="1" ht="14.1" hidden="1" customHeight="1" x14ac:dyDescent="0.3">
      <c r="B184" s="270">
        <v>166</v>
      </c>
      <c r="C184" s="782"/>
      <c r="D184" s="783"/>
      <c r="E184" s="784"/>
      <c r="F184" s="785"/>
      <c r="G184" s="785"/>
      <c r="H184" s="785"/>
      <c r="I184" s="785"/>
      <c r="J184" s="785"/>
      <c r="K184" s="786"/>
      <c r="L184" s="787"/>
      <c r="M184" s="788"/>
      <c r="N184" s="789"/>
      <c r="O184" s="790"/>
      <c r="P184" s="791"/>
      <c r="Q184" s="814"/>
      <c r="R184" s="814"/>
      <c r="S184" s="814"/>
      <c r="T184" s="800"/>
      <c r="U184" s="800"/>
      <c r="V184" s="801"/>
      <c r="W184" s="801"/>
      <c r="X184" s="800"/>
      <c r="Y184" s="800"/>
      <c r="Z184" s="802"/>
      <c r="AA184" s="802"/>
      <c r="AB184" s="802"/>
      <c r="AC184" s="802"/>
      <c r="AD184" s="803">
        <f t="shared" si="17"/>
        <v>0</v>
      </c>
      <c r="AE184" s="803"/>
      <c r="AF184" s="804"/>
      <c r="AH184" s="140"/>
      <c r="AI184" s="41"/>
      <c r="AJ184" s="41"/>
      <c r="AK184" s="41"/>
      <c r="AL184" s="41"/>
      <c r="AM184" s="41"/>
      <c r="AN184" s="41"/>
      <c r="AO184" s="41"/>
      <c r="AP184" s="41"/>
      <c r="AQ184" s="41"/>
      <c r="AR184" s="41"/>
      <c r="AS184" s="41"/>
      <c r="AT184" s="41"/>
      <c r="AZ184" s="19">
        <f t="shared" si="18"/>
        <v>0</v>
      </c>
      <c r="BA184" s="20">
        <f t="shared" si="19"/>
        <v>0</v>
      </c>
      <c r="BB184" s="20">
        <f t="shared" si="20"/>
        <v>0</v>
      </c>
      <c r="BC184" s="20">
        <f t="shared" si="21"/>
        <v>0</v>
      </c>
      <c r="BD184" s="20">
        <f t="shared" si="22"/>
        <v>0</v>
      </c>
      <c r="BE184" s="20">
        <f t="shared" si="23"/>
        <v>0</v>
      </c>
      <c r="BF184" s="20">
        <f t="shared" si="24"/>
        <v>0</v>
      </c>
    </row>
    <row r="185" spans="2:58" s="10" customFormat="1" ht="14.1" hidden="1" customHeight="1" x14ac:dyDescent="0.3">
      <c r="B185" s="270">
        <v>167</v>
      </c>
      <c r="C185" s="782"/>
      <c r="D185" s="783"/>
      <c r="E185" s="784"/>
      <c r="F185" s="785"/>
      <c r="G185" s="785"/>
      <c r="H185" s="785"/>
      <c r="I185" s="785"/>
      <c r="J185" s="785"/>
      <c r="K185" s="786"/>
      <c r="L185" s="787"/>
      <c r="M185" s="788"/>
      <c r="N185" s="789"/>
      <c r="O185" s="790"/>
      <c r="P185" s="791"/>
      <c r="Q185" s="814"/>
      <c r="R185" s="814"/>
      <c r="S185" s="814"/>
      <c r="T185" s="800"/>
      <c r="U185" s="800"/>
      <c r="V185" s="801"/>
      <c r="W185" s="801"/>
      <c r="X185" s="800"/>
      <c r="Y185" s="800"/>
      <c r="Z185" s="802"/>
      <c r="AA185" s="802"/>
      <c r="AB185" s="802"/>
      <c r="AC185" s="802"/>
      <c r="AD185" s="803">
        <f t="shared" si="17"/>
        <v>0</v>
      </c>
      <c r="AE185" s="803"/>
      <c r="AF185" s="804"/>
      <c r="AH185" s="140"/>
      <c r="AI185" s="41"/>
      <c r="AJ185" s="41"/>
      <c r="AK185" s="41"/>
      <c r="AL185" s="41"/>
      <c r="AM185" s="41"/>
      <c r="AN185" s="41"/>
      <c r="AO185" s="41"/>
      <c r="AP185" s="41"/>
      <c r="AQ185" s="41"/>
      <c r="AR185" s="41"/>
      <c r="AS185" s="41"/>
      <c r="AT185" s="41"/>
      <c r="AZ185" s="19">
        <f t="shared" si="18"/>
        <v>0</v>
      </c>
      <c r="BA185" s="20">
        <f t="shared" si="19"/>
        <v>0</v>
      </c>
      <c r="BB185" s="20">
        <f t="shared" si="20"/>
        <v>0</v>
      </c>
      <c r="BC185" s="20">
        <f t="shared" si="21"/>
        <v>0</v>
      </c>
      <c r="BD185" s="20">
        <f t="shared" si="22"/>
        <v>0</v>
      </c>
      <c r="BE185" s="20">
        <f t="shared" si="23"/>
        <v>0</v>
      </c>
      <c r="BF185" s="20">
        <f t="shared" si="24"/>
        <v>0</v>
      </c>
    </row>
    <row r="186" spans="2:58" s="10" customFormat="1" ht="14.1" hidden="1" customHeight="1" x14ac:dyDescent="0.3">
      <c r="B186" s="270">
        <v>168</v>
      </c>
      <c r="C186" s="782"/>
      <c r="D186" s="783"/>
      <c r="E186" s="784"/>
      <c r="F186" s="785"/>
      <c r="G186" s="785"/>
      <c r="H186" s="785"/>
      <c r="I186" s="785"/>
      <c r="J186" s="785"/>
      <c r="K186" s="786"/>
      <c r="L186" s="787"/>
      <c r="M186" s="788"/>
      <c r="N186" s="789"/>
      <c r="O186" s="790"/>
      <c r="P186" s="791"/>
      <c r="Q186" s="814"/>
      <c r="R186" s="814"/>
      <c r="S186" s="814"/>
      <c r="T186" s="800"/>
      <c r="U186" s="800"/>
      <c r="V186" s="801"/>
      <c r="W186" s="801"/>
      <c r="X186" s="800"/>
      <c r="Y186" s="800"/>
      <c r="Z186" s="802"/>
      <c r="AA186" s="802"/>
      <c r="AB186" s="802"/>
      <c r="AC186" s="802"/>
      <c r="AD186" s="803">
        <f t="shared" si="17"/>
        <v>0</v>
      </c>
      <c r="AE186" s="803"/>
      <c r="AF186" s="804"/>
      <c r="AH186" s="140"/>
      <c r="AI186" s="41"/>
      <c r="AJ186" s="41"/>
      <c r="AK186" s="41"/>
      <c r="AL186" s="41"/>
      <c r="AM186" s="41"/>
      <c r="AN186" s="41"/>
      <c r="AO186" s="41"/>
      <c r="AP186" s="41"/>
      <c r="AQ186" s="41"/>
      <c r="AR186" s="41"/>
      <c r="AS186" s="41"/>
      <c r="AT186" s="41"/>
      <c r="AZ186" s="19">
        <f t="shared" si="18"/>
        <v>0</v>
      </c>
      <c r="BA186" s="20">
        <f t="shared" si="19"/>
        <v>0</v>
      </c>
      <c r="BB186" s="20">
        <f t="shared" si="20"/>
        <v>0</v>
      </c>
      <c r="BC186" s="20">
        <f t="shared" si="21"/>
        <v>0</v>
      </c>
      <c r="BD186" s="20">
        <f t="shared" si="22"/>
        <v>0</v>
      </c>
      <c r="BE186" s="20">
        <f t="shared" si="23"/>
        <v>0</v>
      </c>
      <c r="BF186" s="20">
        <f t="shared" si="24"/>
        <v>0</v>
      </c>
    </row>
    <row r="187" spans="2:58" s="10" customFormat="1" ht="14.1" hidden="1" customHeight="1" x14ac:dyDescent="0.3">
      <c r="B187" s="270">
        <v>169</v>
      </c>
      <c r="C187" s="782"/>
      <c r="D187" s="783"/>
      <c r="E187" s="784"/>
      <c r="F187" s="785"/>
      <c r="G187" s="785"/>
      <c r="H187" s="785"/>
      <c r="I187" s="785"/>
      <c r="J187" s="785"/>
      <c r="K187" s="786"/>
      <c r="L187" s="787"/>
      <c r="M187" s="788"/>
      <c r="N187" s="789"/>
      <c r="O187" s="790"/>
      <c r="P187" s="791"/>
      <c r="Q187" s="814"/>
      <c r="R187" s="814"/>
      <c r="S187" s="814"/>
      <c r="T187" s="800"/>
      <c r="U187" s="800"/>
      <c r="V187" s="801"/>
      <c r="W187" s="801"/>
      <c r="X187" s="800"/>
      <c r="Y187" s="800"/>
      <c r="Z187" s="802"/>
      <c r="AA187" s="802"/>
      <c r="AB187" s="802"/>
      <c r="AC187" s="802"/>
      <c r="AD187" s="803">
        <f t="shared" si="17"/>
        <v>0</v>
      </c>
      <c r="AE187" s="803"/>
      <c r="AF187" s="804"/>
      <c r="AH187" s="140"/>
      <c r="AI187" s="41"/>
      <c r="AJ187" s="41"/>
      <c r="AK187" s="41"/>
      <c r="AL187" s="41"/>
      <c r="AM187" s="41"/>
      <c r="AN187" s="41"/>
      <c r="AO187" s="41"/>
      <c r="AP187" s="41"/>
      <c r="AQ187" s="41"/>
      <c r="AR187" s="41"/>
      <c r="AS187" s="41"/>
      <c r="AT187" s="41"/>
      <c r="AZ187" s="19">
        <f t="shared" si="18"/>
        <v>0</v>
      </c>
      <c r="BA187" s="20">
        <f t="shared" si="19"/>
        <v>0</v>
      </c>
      <c r="BB187" s="20">
        <f t="shared" si="20"/>
        <v>0</v>
      </c>
      <c r="BC187" s="20">
        <f t="shared" si="21"/>
        <v>0</v>
      </c>
      <c r="BD187" s="20">
        <f t="shared" si="22"/>
        <v>0</v>
      </c>
      <c r="BE187" s="20">
        <f t="shared" si="23"/>
        <v>0</v>
      </c>
      <c r="BF187" s="20">
        <f t="shared" si="24"/>
        <v>0</v>
      </c>
    </row>
    <row r="188" spans="2:58" s="10" customFormat="1" ht="14.1" hidden="1" customHeight="1" x14ac:dyDescent="0.3">
      <c r="B188" s="270">
        <v>170</v>
      </c>
      <c r="C188" s="782"/>
      <c r="D188" s="783"/>
      <c r="E188" s="784"/>
      <c r="F188" s="785"/>
      <c r="G188" s="785"/>
      <c r="H188" s="785"/>
      <c r="I188" s="785"/>
      <c r="J188" s="785"/>
      <c r="K188" s="786"/>
      <c r="L188" s="787"/>
      <c r="M188" s="788"/>
      <c r="N188" s="789"/>
      <c r="O188" s="790"/>
      <c r="P188" s="791"/>
      <c r="Q188" s="814"/>
      <c r="R188" s="814"/>
      <c r="S188" s="814"/>
      <c r="T188" s="800"/>
      <c r="U188" s="800"/>
      <c r="V188" s="801"/>
      <c r="W188" s="801"/>
      <c r="X188" s="800"/>
      <c r="Y188" s="800"/>
      <c r="Z188" s="802"/>
      <c r="AA188" s="802"/>
      <c r="AB188" s="802"/>
      <c r="AC188" s="802"/>
      <c r="AD188" s="803">
        <f t="shared" si="17"/>
        <v>0</v>
      </c>
      <c r="AE188" s="803"/>
      <c r="AF188" s="804"/>
      <c r="AH188" s="140"/>
      <c r="AI188" s="41"/>
      <c r="AJ188" s="41"/>
      <c r="AK188" s="41"/>
      <c r="AL188" s="41"/>
      <c r="AM188" s="41"/>
      <c r="AN188" s="41"/>
      <c r="AO188" s="41"/>
      <c r="AP188" s="41"/>
      <c r="AQ188" s="41"/>
      <c r="AR188" s="41"/>
      <c r="AS188" s="41"/>
      <c r="AT188" s="41"/>
      <c r="AZ188" s="19">
        <f t="shared" si="18"/>
        <v>0</v>
      </c>
      <c r="BA188" s="20">
        <f t="shared" si="19"/>
        <v>0</v>
      </c>
      <c r="BB188" s="20">
        <f t="shared" si="20"/>
        <v>0</v>
      </c>
      <c r="BC188" s="20">
        <f t="shared" si="21"/>
        <v>0</v>
      </c>
      <c r="BD188" s="20">
        <f t="shared" si="22"/>
        <v>0</v>
      </c>
      <c r="BE188" s="20">
        <f t="shared" si="23"/>
        <v>0</v>
      </c>
      <c r="BF188" s="20">
        <f t="shared" si="24"/>
        <v>0</v>
      </c>
    </row>
    <row r="189" spans="2:58" s="10" customFormat="1" ht="14.1" hidden="1" customHeight="1" x14ac:dyDescent="0.3">
      <c r="B189" s="270">
        <v>171</v>
      </c>
      <c r="C189" s="782"/>
      <c r="D189" s="783"/>
      <c r="E189" s="784"/>
      <c r="F189" s="785"/>
      <c r="G189" s="785"/>
      <c r="H189" s="785"/>
      <c r="I189" s="785"/>
      <c r="J189" s="785"/>
      <c r="K189" s="786"/>
      <c r="L189" s="787"/>
      <c r="M189" s="788"/>
      <c r="N189" s="789"/>
      <c r="O189" s="790"/>
      <c r="P189" s="791"/>
      <c r="Q189" s="814"/>
      <c r="R189" s="814"/>
      <c r="S189" s="814"/>
      <c r="T189" s="800"/>
      <c r="U189" s="800"/>
      <c r="V189" s="801"/>
      <c r="W189" s="801"/>
      <c r="X189" s="800"/>
      <c r="Y189" s="800"/>
      <c r="Z189" s="802"/>
      <c r="AA189" s="802"/>
      <c r="AB189" s="802"/>
      <c r="AC189" s="802"/>
      <c r="AD189" s="803">
        <f t="shared" si="17"/>
        <v>0</v>
      </c>
      <c r="AE189" s="803"/>
      <c r="AF189" s="804"/>
      <c r="AH189" s="140"/>
      <c r="AI189" s="41"/>
      <c r="AJ189" s="41"/>
      <c r="AK189" s="41"/>
      <c r="AL189" s="41"/>
      <c r="AM189" s="41"/>
      <c r="AN189" s="41"/>
      <c r="AO189" s="41"/>
      <c r="AP189" s="41"/>
      <c r="AQ189" s="41"/>
      <c r="AR189" s="41"/>
      <c r="AS189" s="41"/>
      <c r="AT189" s="41"/>
      <c r="AZ189" s="19">
        <f t="shared" si="18"/>
        <v>0</v>
      </c>
      <c r="BA189" s="20">
        <f t="shared" si="19"/>
        <v>0</v>
      </c>
      <c r="BB189" s="20">
        <f t="shared" si="20"/>
        <v>0</v>
      </c>
      <c r="BC189" s="20">
        <f t="shared" si="21"/>
        <v>0</v>
      </c>
      <c r="BD189" s="20">
        <f t="shared" si="22"/>
        <v>0</v>
      </c>
      <c r="BE189" s="20">
        <f t="shared" si="23"/>
        <v>0</v>
      </c>
      <c r="BF189" s="20">
        <f t="shared" si="24"/>
        <v>0</v>
      </c>
    </row>
    <row r="190" spans="2:58" s="10" customFormat="1" ht="14.1" hidden="1" customHeight="1" x14ac:dyDescent="0.3">
      <c r="B190" s="270">
        <v>172</v>
      </c>
      <c r="C190" s="782"/>
      <c r="D190" s="783"/>
      <c r="E190" s="784"/>
      <c r="F190" s="785"/>
      <c r="G190" s="785"/>
      <c r="H190" s="785"/>
      <c r="I190" s="785"/>
      <c r="J190" s="785"/>
      <c r="K190" s="786"/>
      <c r="L190" s="787"/>
      <c r="M190" s="788"/>
      <c r="N190" s="789"/>
      <c r="O190" s="790"/>
      <c r="P190" s="791"/>
      <c r="Q190" s="814"/>
      <c r="R190" s="814"/>
      <c r="S190" s="814"/>
      <c r="T190" s="800"/>
      <c r="U190" s="800"/>
      <c r="V190" s="801"/>
      <c r="W190" s="801"/>
      <c r="X190" s="800"/>
      <c r="Y190" s="800"/>
      <c r="Z190" s="802"/>
      <c r="AA190" s="802"/>
      <c r="AB190" s="802"/>
      <c r="AC190" s="802"/>
      <c r="AD190" s="803">
        <f t="shared" si="17"/>
        <v>0</v>
      </c>
      <c r="AE190" s="803"/>
      <c r="AF190" s="804"/>
      <c r="AH190" s="140"/>
      <c r="AI190" s="41"/>
      <c r="AJ190" s="41"/>
      <c r="AK190" s="41"/>
      <c r="AL190" s="41"/>
      <c r="AM190" s="41"/>
      <c r="AN190" s="41"/>
      <c r="AO190" s="41"/>
      <c r="AP190" s="41"/>
      <c r="AQ190" s="41"/>
      <c r="AR190" s="41"/>
      <c r="AS190" s="41"/>
      <c r="AT190" s="41"/>
      <c r="AZ190" s="19">
        <f t="shared" si="18"/>
        <v>0</v>
      </c>
      <c r="BA190" s="20">
        <f t="shared" si="19"/>
        <v>0</v>
      </c>
      <c r="BB190" s="20">
        <f t="shared" si="20"/>
        <v>0</v>
      </c>
      <c r="BC190" s="20">
        <f t="shared" si="21"/>
        <v>0</v>
      </c>
      <c r="BD190" s="20">
        <f t="shared" si="22"/>
        <v>0</v>
      </c>
      <c r="BE190" s="20">
        <f t="shared" si="23"/>
        <v>0</v>
      </c>
      <c r="BF190" s="20">
        <f t="shared" si="24"/>
        <v>0</v>
      </c>
    </row>
    <row r="191" spans="2:58" s="10" customFormat="1" ht="14.1" hidden="1" customHeight="1" x14ac:dyDescent="0.3">
      <c r="B191" s="270">
        <v>173</v>
      </c>
      <c r="C191" s="782"/>
      <c r="D191" s="783"/>
      <c r="E191" s="784"/>
      <c r="F191" s="785"/>
      <c r="G191" s="785"/>
      <c r="H191" s="785"/>
      <c r="I191" s="785"/>
      <c r="J191" s="785"/>
      <c r="K191" s="786"/>
      <c r="L191" s="787"/>
      <c r="M191" s="788"/>
      <c r="N191" s="789"/>
      <c r="O191" s="790"/>
      <c r="P191" s="791"/>
      <c r="Q191" s="814"/>
      <c r="R191" s="814"/>
      <c r="S191" s="814"/>
      <c r="T191" s="800"/>
      <c r="U191" s="800"/>
      <c r="V191" s="801"/>
      <c r="W191" s="801"/>
      <c r="X191" s="800"/>
      <c r="Y191" s="800"/>
      <c r="Z191" s="802"/>
      <c r="AA191" s="802"/>
      <c r="AB191" s="802"/>
      <c r="AC191" s="802"/>
      <c r="AD191" s="803">
        <f t="shared" si="17"/>
        <v>0</v>
      </c>
      <c r="AE191" s="803"/>
      <c r="AF191" s="804"/>
      <c r="AH191" s="140"/>
      <c r="AI191" s="41"/>
      <c r="AJ191" s="41"/>
      <c r="AK191" s="41"/>
      <c r="AL191" s="41"/>
      <c r="AM191" s="41"/>
      <c r="AN191" s="41"/>
      <c r="AO191" s="41"/>
      <c r="AP191" s="41"/>
      <c r="AQ191" s="41"/>
      <c r="AR191" s="41"/>
      <c r="AS191" s="41"/>
      <c r="AT191" s="41"/>
      <c r="AZ191" s="19">
        <f t="shared" si="18"/>
        <v>0</v>
      </c>
      <c r="BA191" s="20">
        <f t="shared" si="19"/>
        <v>0</v>
      </c>
      <c r="BB191" s="20">
        <f t="shared" si="20"/>
        <v>0</v>
      </c>
      <c r="BC191" s="20">
        <f t="shared" si="21"/>
        <v>0</v>
      </c>
      <c r="BD191" s="20">
        <f t="shared" si="22"/>
        <v>0</v>
      </c>
      <c r="BE191" s="20">
        <f t="shared" si="23"/>
        <v>0</v>
      </c>
      <c r="BF191" s="20">
        <f t="shared" si="24"/>
        <v>0</v>
      </c>
    </row>
    <row r="192" spans="2:58" s="10" customFormat="1" ht="14.1" hidden="1" customHeight="1" x14ac:dyDescent="0.3">
      <c r="B192" s="270">
        <v>174</v>
      </c>
      <c r="C192" s="782"/>
      <c r="D192" s="783"/>
      <c r="E192" s="784"/>
      <c r="F192" s="785"/>
      <c r="G192" s="785"/>
      <c r="H192" s="785"/>
      <c r="I192" s="785"/>
      <c r="J192" s="785"/>
      <c r="K192" s="786"/>
      <c r="L192" s="787"/>
      <c r="M192" s="788"/>
      <c r="N192" s="789"/>
      <c r="O192" s="790"/>
      <c r="P192" s="791"/>
      <c r="Q192" s="814"/>
      <c r="R192" s="814"/>
      <c r="S192" s="814"/>
      <c r="T192" s="800"/>
      <c r="U192" s="800"/>
      <c r="V192" s="801"/>
      <c r="W192" s="801"/>
      <c r="X192" s="800"/>
      <c r="Y192" s="800"/>
      <c r="Z192" s="802"/>
      <c r="AA192" s="802"/>
      <c r="AB192" s="802"/>
      <c r="AC192" s="802"/>
      <c r="AD192" s="803">
        <f t="shared" si="17"/>
        <v>0</v>
      </c>
      <c r="AE192" s="803"/>
      <c r="AF192" s="804"/>
      <c r="AH192" s="140"/>
      <c r="AI192" s="41"/>
      <c r="AJ192" s="41"/>
      <c r="AK192" s="41"/>
      <c r="AL192" s="41"/>
      <c r="AM192" s="41"/>
      <c r="AN192" s="41"/>
      <c r="AO192" s="41"/>
      <c r="AP192" s="41"/>
      <c r="AQ192" s="41"/>
      <c r="AR192" s="41"/>
      <c r="AS192" s="41"/>
      <c r="AT192" s="41"/>
      <c r="AZ192" s="19">
        <f t="shared" si="18"/>
        <v>0</v>
      </c>
      <c r="BA192" s="20">
        <f t="shared" si="19"/>
        <v>0</v>
      </c>
      <c r="BB192" s="20">
        <f t="shared" si="20"/>
        <v>0</v>
      </c>
      <c r="BC192" s="20">
        <f t="shared" si="21"/>
        <v>0</v>
      </c>
      <c r="BD192" s="20">
        <f t="shared" si="22"/>
        <v>0</v>
      </c>
      <c r="BE192" s="20">
        <f t="shared" si="23"/>
        <v>0</v>
      </c>
      <c r="BF192" s="20">
        <f t="shared" si="24"/>
        <v>0</v>
      </c>
    </row>
    <row r="193" spans="2:58" s="10" customFormat="1" ht="14.1" hidden="1" customHeight="1" x14ac:dyDescent="0.3">
      <c r="B193" s="270">
        <v>175</v>
      </c>
      <c r="C193" s="782"/>
      <c r="D193" s="783"/>
      <c r="E193" s="784"/>
      <c r="F193" s="785"/>
      <c r="G193" s="785"/>
      <c r="H193" s="785"/>
      <c r="I193" s="785"/>
      <c r="J193" s="785"/>
      <c r="K193" s="786"/>
      <c r="L193" s="787"/>
      <c r="M193" s="788"/>
      <c r="N193" s="789"/>
      <c r="O193" s="790"/>
      <c r="P193" s="791"/>
      <c r="Q193" s="814"/>
      <c r="R193" s="814"/>
      <c r="S193" s="814"/>
      <c r="T193" s="800"/>
      <c r="U193" s="800"/>
      <c r="V193" s="801"/>
      <c r="W193" s="801"/>
      <c r="X193" s="800"/>
      <c r="Y193" s="800"/>
      <c r="Z193" s="802"/>
      <c r="AA193" s="802"/>
      <c r="AB193" s="802"/>
      <c r="AC193" s="802"/>
      <c r="AD193" s="803">
        <f t="shared" si="17"/>
        <v>0</v>
      </c>
      <c r="AE193" s="803"/>
      <c r="AF193" s="804"/>
      <c r="AH193" s="140"/>
      <c r="AI193" s="41"/>
      <c r="AJ193" s="41"/>
      <c r="AK193" s="41"/>
      <c r="AL193" s="41"/>
      <c r="AM193" s="41"/>
      <c r="AN193" s="41"/>
      <c r="AO193" s="41"/>
      <c r="AP193" s="41"/>
      <c r="AQ193" s="41"/>
      <c r="AR193" s="41"/>
      <c r="AS193" s="41"/>
      <c r="AT193" s="41"/>
      <c r="AZ193" s="19">
        <f t="shared" si="18"/>
        <v>0</v>
      </c>
      <c r="BA193" s="20">
        <f t="shared" si="19"/>
        <v>0</v>
      </c>
      <c r="BB193" s="20">
        <f t="shared" si="20"/>
        <v>0</v>
      </c>
      <c r="BC193" s="20">
        <f t="shared" si="21"/>
        <v>0</v>
      </c>
      <c r="BD193" s="20">
        <f t="shared" si="22"/>
        <v>0</v>
      </c>
      <c r="BE193" s="20">
        <f t="shared" si="23"/>
        <v>0</v>
      </c>
      <c r="BF193" s="20">
        <f t="shared" si="24"/>
        <v>0</v>
      </c>
    </row>
    <row r="194" spans="2:58" s="10" customFormat="1" ht="14.1" hidden="1" customHeight="1" x14ac:dyDescent="0.3">
      <c r="B194" s="270">
        <v>176</v>
      </c>
      <c r="C194" s="782"/>
      <c r="D194" s="783"/>
      <c r="E194" s="784"/>
      <c r="F194" s="785"/>
      <c r="G194" s="785"/>
      <c r="H194" s="785"/>
      <c r="I194" s="785"/>
      <c r="J194" s="785"/>
      <c r="K194" s="786"/>
      <c r="L194" s="787"/>
      <c r="M194" s="788"/>
      <c r="N194" s="789"/>
      <c r="O194" s="790"/>
      <c r="P194" s="791"/>
      <c r="Q194" s="814"/>
      <c r="R194" s="814"/>
      <c r="S194" s="814"/>
      <c r="T194" s="800"/>
      <c r="U194" s="800"/>
      <c r="V194" s="801"/>
      <c r="W194" s="801"/>
      <c r="X194" s="800"/>
      <c r="Y194" s="800"/>
      <c r="Z194" s="802"/>
      <c r="AA194" s="802"/>
      <c r="AB194" s="802"/>
      <c r="AC194" s="802"/>
      <c r="AD194" s="803">
        <f t="shared" si="17"/>
        <v>0</v>
      </c>
      <c r="AE194" s="803"/>
      <c r="AF194" s="804"/>
      <c r="AH194" s="140"/>
      <c r="AI194" s="41"/>
      <c r="AJ194" s="41"/>
      <c r="AK194" s="41"/>
      <c r="AL194" s="41"/>
      <c r="AM194" s="41"/>
      <c r="AN194" s="41"/>
      <c r="AO194" s="41"/>
      <c r="AP194" s="41"/>
      <c r="AQ194" s="41"/>
      <c r="AR194" s="41"/>
      <c r="AS194" s="41"/>
      <c r="AT194" s="41"/>
      <c r="AZ194" s="19">
        <f t="shared" si="18"/>
        <v>0</v>
      </c>
      <c r="BA194" s="20">
        <f t="shared" si="19"/>
        <v>0</v>
      </c>
      <c r="BB194" s="20">
        <f t="shared" si="20"/>
        <v>0</v>
      </c>
      <c r="BC194" s="20">
        <f t="shared" si="21"/>
        <v>0</v>
      </c>
      <c r="BD194" s="20">
        <f t="shared" si="22"/>
        <v>0</v>
      </c>
      <c r="BE194" s="20">
        <f t="shared" si="23"/>
        <v>0</v>
      </c>
      <c r="BF194" s="20">
        <f t="shared" si="24"/>
        <v>0</v>
      </c>
    </row>
    <row r="195" spans="2:58" s="10" customFormat="1" ht="14.1" hidden="1" customHeight="1" x14ac:dyDescent="0.3">
      <c r="B195" s="270">
        <v>177</v>
      </c>
      <c r="C195" s="782"/>
      <c r="D195" s="783"/>
      <c r="E195" s="784"/>
      <c r="F195" s="785"/>
      <c r="G195" s="785"/>
      <c r="H195" s="785"/>
      <c r="I195" s="785"/>
      <c r="J195" s="785"/>
      <c r="K195" s="786"/>
      <c r="L195" s="787"/>
      <c r="M195" s="788"/>
      <c r="N195" s="789"/>
      <c r="O195" s="790"/>
      <c r="P195" s="791"/>
      <c r="Q195" s="814"/>
      <c r="R195" s="814"/>
      <c r="S195" s="814"/>
      <c r="T195" s="800"/>
      <c r="U195" s="800"/>
      <c r="V195" s="801"/>
      <c r="W195" s="801"/>
      <c r="X195" s="800"/>
      <c r="Y195" s="800"/>
      <c r="Z195" s="802"/>
      <c r="AA195" s="802"/>
      <c r="AB195" s="802"/>
      <c r="AC195" s="802"/>
      <c r="AD195" s="803">
        <f t="shared" si="17"/>
        <v>0</v>
      </c>
      <c r="AE195" s="803"/>
      <c r="AF195" s="804"/>
      <c r="AH195" s="140"/>
      <c r="AI195" s="41"/>
      <c r="AJ195" s="41"/>
      <c r="AK195" s="41"/>
      <c r="AL195" s="41"/>
      <c r="AM195" s="41"/>
      <c r="AN195" s="41"/>
      <c r="AO195" s="41"/>
      <c r="AP195" s="41"/>
      <c r="AQ195" s="41"/>
      <c r="AR195" s="41"/>
      <c r="AS195" s="41"/>
      <c r="AT195" s="41"/>
      <c r="AZ195" s="19">
        <f t="shared" si="18"/>
        <v>0</v>
      </c>
      <c r="BA195" s="20">
        <f t="shared" si="19"/>
        <v>0</v>
      </c>
      <c r="BB195" s="20">
        <f t="shared" si="20"/>
        <v>0</v>
      </c>
      <c r="BC195" s="20">
        <f t="shared" si="21"/>
        <v>0</v>
      </c>
      <c r="BD195" s="20">
        <f t="shared" si="22"/>
        <v>0</v>
      </c>
      <c r="BE195" s="20">
        <f t="shared" si="23"/>
        <v>0</v>
      </c>
      <c r="BF195" s="20">
        <f t="shared" si="24"/>
        <v>0</v>
      </c>
    </row>
    <row r="196" spans="2:58" s="10" customFormat="1" ht="14.1" hidden="1" customHeight="1" x14ac:dyDescent="0.3">
      <c r="B196" s="270">
        <v>178</v>
      </c>
      <c r="C196" s="782"/>
      <c r="D196" s="783"/>
      <c r="E196" s="784"/>
      <c r="F196" s="785"/>
      <c r="G196" s="785"/>
      <c r="H196" s="785"/>
      <c r="I196" s="785"/>
      <c r="J196" s="785"/>
      <c r="K196" s="786"/>
      <c r="L196" s="787"/>
      <c r="M196" s="788"/>
      <c r="N196" s="789"/>
      <c r="O196" s="790"/>
      <c r="P196" s="791"/>
      <c r="Q196" s="814"/>
      <c r="R196" s="814"/>
      <c r="S196" s="814"/>
      <c r="T196" s="800"/>
      <c r="U196" s="800"/>
      <c r="V196" s="801"/>
      <c r="W196" s="801"/>
      <c r="X196" s="800"/>
      <c r="Y196" s="800"/>
      <c r="Z196" s="802"/>
      <c r="AA196" s="802"/>
      <c r="AB196" s="802"/>
      <c r="AC196" s="802"/>
      <c r="AD196" s="803">
        <f t="shared" si="17"/>
        <v>0</v>
      </c>
      <c r="AE196" s="803"/>
      <c r="AF196" s="804"/>
      <c r="AH196" s="140"/>
      <c r="AI196" s="41"/>
      <c r="AJ196" s="41"/>
      <c r="AK196" s="41"/>
      <c r="AL196" s="41"/>
      <c r="AM196" s="41"/>
      <c r="AN196" s="41"/>
      <c r="AO196" s="41"/>
      <c r="AP196" s="41"/>
      <c r="AQ196" s="41"/>
      <c r="AR196" s="41"/>
      <c r="AS196" s="41"/>
      <c r="AT196" s="41"/>
      <c r="AZ196" s="19">
        <f t="shared" si="18"/>
        <v>0</v>
      </c>
      <c r="BA196" s="20">
        <f t="shared" si="19"/>
        <v>0</v>
      </c>
      <c r="BB196" s="20">
        <f t="shared" si="20"/>
        <v>0</v>
      </c>
      <c r="BC196" s="20">
        <f t="shared" si="21"/>
        <v>0</v>
      </c>
      <c r="BD196" s="20">
        <f t="shared" si="22"/>
        <v>0</v>
      </c>
      <c r="BE196" s="20">
        <f t="shared" si="23"/>
        <v>0</v>
      </c>
      <c r="BF196" s="20">
        <f t="shared" si="24"/>
        <v>0</v>
      </c>
    </row>
    <row r="197" spans="2:58" s="10" customFormat="1" ht="14.1" hidden="1" customHeight="1" x14ac:dyDescent="0.3">
      <c r="B197" s="270">
        <v>179</v>
      </c>
      <c r="C197" s="782"/>
      <c r="D197" s="783"/>
      <c r="E197" s="784"/>
      <c r="F197" s="785"/>
      <c r="G197" s="785"/>
      <c r="H197" s="785"/>
      <c r="I197" s="785"/>
      <c r="J197" s="785"/>
      <c r="K197" s="786"/>
      <c r="L197" s="787"/>
      <c r="M197" s="788"/>
      <c r="N197" s="789"/>
      <c r="O197" s="790"/>
      <c r="P197" s="791"/>
      <c r="Q197" s="814"/>
      <c r="R197" s="814"/>
      <c r="S197" s="814"/>
      <c r="T197" s="800"/>
      <c r="U197" s="800"/>
      <c r="V197" s="801"/>
      <c r="W197" s="801"/>
      <c r="X197" s="800"/>
      <c r="Y197" s="800"/>
      <c r="Z197" s="802"/>
      <c r="AA197" s="802"/>
      <c r="AB197" s="802"/>
      <c r="AC197" s="802"/>
      <c r="AD197" s="803">
        <f t="shared" si="17"/>
        <v>0</v>
      </c>
      <c r="AE197" s="803"/>
      <c r="AF197" s="804"/>
      <c r="AH197" s="140"/>
      <c r="AI197" s="41"/>
      <c r="AJ197" s="41"/>
      <c r="AK197" s="41"/>
      <c r="AL197" s="41"/>
      <c r="AM197" s="41"/>
      <c r="AN197" s="41"/>
      <c r="AO197" s="41"/>
      <c r="AP197" s="41"/>
      <c r="AQ197" s="41"/>
      <c r="AR197" s="41"/>
      <c r="AS197" s="41"/>
      <c r="AT197" s="41"/>
      <c r="AZ197" s="19">
        <f t="shared" si="18"/>
        <v>0</v>
      </c>
      <c r="BA197" s="20">
        <f t="shared" si="19"/>
        <v>0</v>
      </c>
      <c r="BB197" s="20">
        <f t="shared" si="20"/>
        <v>0</v>
      </c>
      <c r="BC197" s="20">
        <f t="shared" si="21"/>
        <v>0</v>
      </c>
      <c r="BD197" s="20">
        <f t="shared" si="22"/>
        <v>0</v>
      </c>
      <c r="BE197" s="20">
        <f t="shared" si="23"/>
        <v>0</v>
      </c>
      <c r="BF197" s="20">
        <f t="shared" si="24"/>
        <v>0</v>
      </c>
    </row>
    <row r="198" spans="2:58" s="10" customFormat="1" ht="14.1" hidden="1" customHeight="1" x14ac:dyDescent="0.3">
      <c r="B198" s="270">
        <v>180</v>
      </c>
      <c r="C198" s="782"/>
      <c r="D198" s="783"/>
      <c r="E198" s="784"/>
      <c r="F198" s="785"/>
      <c r="G198" s="785"/>
      <c r="H198" s="785"/>
      <c r="I198" s="785"/>
      <c r="J198" s="785"/>
      <c r="K198" s="786"/>
      <c r="L198" s="787"/>
      <c r="M198" s="788"/>
      <c r="N198" s="789"/>
      <c r="O198" s="790"/>
      <c r="P198" s="791"/>
      <c r="Q198" s="814"/>
      <c r="R198" s="814"/>
      <c r="S198" s="814"/>
      <c r="T198" s="800"/>
      <c r="U198" s="800"/>
      <c r="V198" s="801"/>
      <c r="W198" s="801"/>
      <c r="X198" s="800"/>
      <c r="Y198" s="800"/>
      <c r="Z198" s="802"/>
      <c r="AA198" s="802"/>
      <c r="AB198" s="802"/>
      <c r="AC198" s="802"/>
      <c r="AD198" s="803">
        <f t="shared" si="17"/>
        <v>0</v>
      </c>
      <c r="AE198" s="803"/>
      <c r="AF198" s="804"/>
      <c r="AH198" s="140"/>
      <c r="AI198" s="41"/>
      <c r="AJ198" s="41"/>
      <c r="AK198" s="41"/>
      <c r="AL198" s="41"/>
      <c r="AM198" s="41"/>
      <c r="AN198" s="41"/>
      <c r="AO198" s="41"/>
      <c r="AP198" s="41"/>
      <c r="AQ198" s="41"/>
      <c r="AR198" s="41"/>
      <c r="AS198" s="41"/>
      <c r="AT198" s="41"/>
      <c r="AZ198" s="19">
        <f t="shared" si="18"/>
        <v>0</v>
      </c>
      <c r="BA198" s="20">
        <f t="shared" si="19"/>
        <v>0</v>
      </c>
      <c r="BB198" s="20">
        <f t="shared" si="20"/>
        <v>0</v>
      </c>
      <c r="BC198" s="20">
        <f t="shared" si="21"/>
        <v>0</v>
      </c>
      <c r="BD198" s="20">
        <f t="shared" si="22"/>
        <v>0</v>
      </c>
      <c r="BE198" s="20">
        <f t="shared" si="23"/>
        <v>0</v>
      </c>
      <c r="BF198" s="20">
        <f t="shared" si="24"/>
        <v>0</v>
      </c>
    </row>
    <row r="199" spans="2:58" s="10" customFormat="1" ht="14.1" hidden="1" customHeight="1" x14ac:dyDescent="0.3">
      <c r="B199" s="270">
        <v>181</v>
      </c>
      <c r="C199" s="782"/>
      <c r="D199" s="783"/>
      <c r="E199" s="784"/>
      <c r="F199" s="785"/>
      <c r="G199" s="785"/>
      <c r="H199" s="785"/>
      <c r="I199" s="785"/>
      <c r="J199" s="785"/>
      <c r="K199" s="786"/>
      <c r="L199" s="787"/>
      <c r="M199" s="788"/>
      <c r="N199" s="789"/>
      <c r="O199" s="790"/>
      <c r="P199" s="791"/>
      <c r="Q199" s="814"/>
      <c r="R199" s="814"/>
      <c r="S199" s="814"/>
      <c r="T199" s="800"/>
      <c r="U199" s="800"/>
      <c r="V199" s="801"/>
      <c r="W199" s="801"/>
      <c r="X199" s="800"/>
      <c r="Y199" s="800"/>
      <c r="Z199" s="802"/>
      <c r="AA199" s="802"/>
      <c r="AB199" s="802"/>
      <c r="AC199" s="802"/>
      <c r="AD199" s="803">
        <f t="shared" si="17"/>
        <v>0</v>
      </c>
      <c r="AE199" s="803"/>
      <c r="AF199" s="804"/>
      <c r="AH199" s="140"/>
      <c r="AI199" s="41"/>
      <c r="AJ199" s="41"/>
      <c r="AK199" s="41"/>
      <c r="AL199" s="41"/>
      <c r="AM199" s="41"/>
      <c r="AN199" s="41"/>
      <c r="AO199" s="41"/>
      <c r="AP199" s="41"/>
      <c r="AQ199" s="41"/>
      <c r="AR199" s="41"/>
      <c r="AS199" s="41"/>
      <c r="AT199" s="41"/>
      <c r="AZ199" s="19">
        <f t="shared" si="18"/>
        <v>0</v>
      </c>
      <c r="BA199" s="20">
        <f t="shared" si="19"/>
        <v>0</v>
      </c>
      <c r="BB199" s="20">
        <f t="shared" si="20"/>
        <v>0</v>
      </c>
      <c r="BC199" s="20">
        <f t="shared" si="21"/>
        <v>0</v>
      </c>
      <c r="BD199" s="20">
        <f t="shared" si="22"/>
        <v>0</v>
      </c>
      <c r="BE199" s="20">
        <f t="shared" si="23"/>
        <v>0</v>
      </c>
      <c r="BF199" s="20">
        <f t="shared" si="24"/>
        <v>0</v>
      </c>
    </row>
    <row r="200" spans="2:58" s="10" customFormat="1" ht="14.1" hidden="1" customHeight="1" x14ac:dyDescent="0.3">
      <c r="B200" s="270">
        <v>182</v>
      </c>
      <c r="C200" s="782"/>
      <c r="D200" s="783"/>
      <c r="E200" s="784"/>
      <c r="F200" s="785"/>
      <c r="G200" s="785"/>
      <c r="H200" s="785"/>
      <c r="I200" s="785"/>
      <c r="J200" s="785"/>
      <c r="K200" s="786"/>
      <c r="L200" s="787"/>
      <c r="M200" s="788"/>
      <c r="N200" s="789"/>
      <c r="O200" s="790"/>
      <c r="P200" s="791"/>
      <c r="Q200" s="814"/>
      <c r="R200" s="814"/>
      <c r="S200" s="814"/>
      <c r="T200" s="800"/>
      <c r="U200" s="800"/>
      <c r="V200" s="801"/>
      <c r="W200" s="801"/>
      <c r="X200" s="800"/>
      <c r="Y200" s="800"/>
      <c r="Z200" s="802"/>
      <c r="AA200" s="802"/>
      <c r="AB200" s="802"/>
      <c r="AC200" s="802"/>
      <c r="AD200" s="803">
        <f t="shared" si="17"/>
        <v>0</v>
      </c>
      <c r="AE200" s="803"/>
      <c r="AF200" s="804"/>
      <c r="AH200" s="140"/>
      <c r="AI200" s="41"/>
      <c r="AJ200" s="41"/>
      <c r="AK200" s="41"/>
      <c r="AL200" s="41"/>
      <c r="AM200" s="41"/>
      <c r="AN200" s="41"/>
      <c r="AO200" s="41"/>
      <c r="AP200" s="41"/>
      <c r="AQ200" s="41"/>
      <c r="AR200" s="41"/>
      <c r="AS200" s="41"/>
      <c r="AT200" s="41"/>
      <c r="AZ200" s="19">
        <f t="shared" si="18"/>
        <v>0</v>
      </c>
      <c r="BA200" s="20">
        <f t="shared" si="19"/>
        <v>0</v>
      </c>
      <c r="BB200" s="20">
        <f t="shared" si="20"/>
        <v>0</v>
      </c>
      <c r="BC200" s="20">
        <f t="shared" si="21"/>
        <v>0</v>
      </c>
      <c r="BD200" s="20">
        <f t="shared" si="22"/>
        <v>0</v>
      </c>
      <c r="BE200" s="20">
        <f t="shared" si="23"/>
        <v>0</v>
      </c>
      <c r="BF200" s="20">
        <f t="shared" si="24"/>
        <v>0</v>
      </c>
    </row>
    <row r="201" spans="2:58" s="10" customFormat="1" ht="14.1" hidden="1" customHeight="1" x14ac:dyDescent="0.3">
      <c r="B201" s="270">
        <v>183</v>
      </c>
      <c r="C201" s="782"/>
      <c r="D201" s="783"/>
      <c r="E201" s="784"/>
      <c r="F201" s="785"/>
      <c r="G201" s="785"/>
      <c r="H201" s="785"/>
      <c r="I201" s="785"/>
      <c r="J201" s="785"/>
      <c r="K201" s="786"/>
      <c r="L201" s="787"/>
      <c r="M201" s="788"/>
      <c r="N201" s="789"/>
      <c r="O201" s="790"/>
      <c r="P201" s="791"/>
      <c r="Q201" s="814"/>
      <c r="R201" s="814"/>
      <c r="S201" s="814"/>
      <c r="T201" s="800"/>
      <c r="U201" s="800"/>
      <c r="V201" s="801"/>
      <c r="W201" s="801"/>
      <c r="X201" s="800"/>
      <c r="Y201" s="800"/>
      <c r="Z201" s="802"/>
      <c r="AA201" s="802"/>
      <c r="AB201" s="802"/>
      <c r="AC201" s="802"/>
      <c r="AD201" s="803">
        <f t="shared" si="17"/>
        <v>0</v>
      </c>
      <c r="AE201" s="803"/>
      <c r="AF201" s="804"/>
      <c r="AH201" s="140"/>
      <c r="AI201" s="41"/>
      <c r="AJ201" s="41"/>
      <c r="AK201" s="41"/>
      <c r="AL201" s="41"/>
      <c r="AM201" s="41"/>
      <c r="AN201" s="41"/>
      <c r="AO201" s="41"/>
      <c r="AP201" s="41"/>
      <c r="AQ201" s="41"/>
      <c r="AR201" s="41"/>
      <c r="AS201" s="41"/>
      <c r="AT201" s="41"/>
      <c r="AZ201" s="19">
        <f t="shared" si="18"/>
        <v>0</v>
      </c>
      <c r="BA201" s="20">
        <f t="shared" si="19"/>
        <v>0</v>
      </c>
      <c r="BB201" s="20">
        <f t="shared" si="20"/>
        <v>0</v>
      </c>
      <c r="BC201" s="20">
        <f t="shared" si="21"/>
        <v>0</v>
      </c>
      <c r="BD201" s="20">
        <f t="shared" si="22"/>
        <v>0</v>
      </c>
      <c r="BE201" s="20">
        <f t="shared" si="23"/>
        <v>0</v>
      </c>
      <c r="BF201" s="20">
        <f t="shared" si="24"/>
        <v>0</v>
      </c>
    </row>
    <row r="202" spans="2:58" s="10" customFormat="1" ht="14.1" hidden="1" customHeight="1" x14ac:dyDescent="0.3">
      <c r="B202" s="270">
        <v>184</v>
      </c>
      <c r="C202" s="782"/>
      <c r="D202" s="783"/>
      <c r="E202" s="784"/>
      <c r="F202" s="785"/>
      <c r="G202" s="785"/>
      <c r="H202" s="785"/>
      <c r="I202" s="785"/>
      <c r="J202" s="785"/>
      <c r="K202" s="786"/>
      <c r="L202" s="787"/>
      <c r="M202" s="788"/>
      <c r="N202" s="789"/>
      <c r="O202" s="790"/>
      <c r="P202" s="791"/>
      <c r="Q202" s="814"/>
      <c r="R202" s="814"/>
      <c r="S202" s="814"/>
      <c r="T202" s="800"/>
      <c r="U202" s="800"/>
      <c r="V202" s="801"/>
      <c r="W202" s="801"/>
      <c r="X202" s="800"/>
      <c r="Y202" s="800"/>
      <c r="Z202" s="802"/>
      <c r="AA202" s="802"/>
      <c r="AB202" s="802"/>
      <c r="AC202" s="802"/>
      <c r="AD202" s="803">
        <f t="shared" si="17"/>
        <v>0</v>
      </c>
      <c r="AE202" s="803"/>
      <c r="AF202" s="804"/>
      <c r="AH202" s="140"/>
      <c r="AI202" s="41"/>
      <c r="AJ202" s="41"/>
      <c r="AK202" s="41"/>
      <c r="AL202" s="41"/>
      <c r="AM202" s="41"/>
      <c r="AN202" s="41"/>
      <c r="AO202" s="41"/>
      <c r="AP202" s="41"/>
      <c r="AQ202" s="41"/>
      <c r="AR202" s="41"/>
      <c r="AS202" s="41"/>
      <c r="AT202" s="41"/>
      <c r="AZ202" s="19">
        <f t="shared" si="18"/>
        <v>0</v>
      </c>
      <c r="BA202" s="20">
        <f t="shared" si="19"/>
        <v>0</v>
      </c>
      <c r="BB202" s="20">
        <f t="shared" si="20"/>
        <v>0</v>
      </c>
      <c r="BC202" s="20">
        <f t="shared" si="21"/>
        <v>0</v>
      </c>
      <c r="BD202" s="20">
        <f t="shared" si="22"/>
        <v>0</v>
      </c>
      <c r="BE202" s="20">
        <f t="shared" si="23"/>
        <v>0</v>
      </c>
      <c r="BF202" s="20">
        <f t="shared" si="24"/>
        <v>0</v>
      </c>
    </row>
    <row r="203" spans="2:58" s="10" customFormat="1" ht="14.1" hidden="1" customHeight="1" x14ac:dyDescent="0.3">
      <c r="B203" s="270">
        <v>185</v>
      </c>
      <c r="C203" s="782"/>
      <c r="D203" s="783"/>
      <c r="E203" s="784"/>
      <c r="F203" s="785"/>
      <c r="G203" s="785"/>
      <c r="H203" s="785"/>
      <c r="I203" s="785"/>
      <c r="J203" s="785"/>
      <c r="K203" s="786"/>
      <c r="L203" s="787"/>
      <c r="M203" s="788"/>
      <c r="N203" s="789"/>
      <c r="O203" s="790"/>
      <c r="P203" s="791"/>
      <c r="Q203" s="814"/>
      <c r="R203" s="814"/>
      <c r="S203" s="814"/>
      <c r="T203" s="800"/>
      <c r="U203" s="800"/>
      <c r="V203" s="801"/>
      <c r="W203" s="801"/>
      <c r="X203" s="800"/>
      <c r="Y203" s="800"/>
      <c r="Z203" s="802"/>
      <c r="AA203" s="802"/>
      <c r="AB203" s="802"/>
      <c r="AC203" s="802"/>
      <c r="AD203" s="803">
        <f t="shared" si="17"/>
        <v>0</v>
      </c>
      <c r="AE203" s="803"/>
      <c r="AF203" s="804"/>
      <c r="AH203" s="140"/>
      <c r="AI203" s="41"/>
      <c r="AJ203" s="41"/>
      <c r="AK203" s="41"/>
      <c r="AL203" s="41"/>
      <c r="AM203" s="41"/>
      <c r="AN203" s="41"/>
      <c r="AO203" s="41"/>
      <c r="AP203" s="41"/>
      <c r="AQ203" s="41"/>
      <c r="AR203" s="41"/>
      <c r="AS203" s="41"/>
      <c r="AT203" s="41"/>
      <c r="AZ203" s="19">
        <f t="shared" si="18"/>
        <v>0</v>
      </c>
      <c r="BA203" s="20">
        <f t="shared" si="19"/>
        <v>0</v>
      </c>
      <c r="BB203" s="20">
        <f t="shared" si="20"/>
        <v>0</v>
      </c>
      <c r="BC203" s="20">
        <f t="shared" si="21"/>
        <v>0</v>
      </c>
      <c r="BD203" s="20">
        <f t="shared" si="22"/>
        <v>0</v>
      </c>
      <c r="BE203" s="20">
        <f t="shared" si="23"/>
        <v>0</v>
      </c>
      <c r="BF203" s="20">
        <f t="shared" si="24"/>
        <v>0</v>
      </c>
    </row>
    <row r="204" spans="2:58" s="10" customFormat="1" ht="14.1" hidden="1" customHeight="1" x14ac:dyDescent="0.3">
      <c r="B204" s="270">
        <v>186</v>
      </c>
      <c r="C204" s="782"/>
      <c r="D204" s="783"/>
      <c r="E204" s="784"/>
      <c r="F204" s="785"/>
      <c r="G204" s="785"/>
      <c r="H204" s="785"/>
      <c r="I204" s="785"/>
      <c r="J204" s="785"/>
      <c r="K204" s="786"/>
      <c r="L204" s="787"/>
      <c r="M204" s="788"/>
      <c r="N204" s="789"/>
      <c r="O204" s="790"/>
      <c r="P204" s="791"/>
      <c r="Q204" s="814"/>
      <c r="R204" s="814"/>
      <c r="S204" s="814"/>
      <c r="T204" s="800"/>
      <c r="U204" s="800"/>
      <c r="V204" s="801"/>
      <c r="W204" s="801"/>
      <c r="X204" s="800"/>
      <c r="Y204" s="800"/>
      <c r="Z204" s="802"/>
      <c r="AA204" s="802"/>
      <c r="AB204" s="802"/>
      <c r="AC204" s="802"/>
      <c r="AD204" s="803">
        <f t="shared" si="17"/>
        <v>0</v>
      </c>
      <c r="AE204" s="803"/>
      <c r="AF204" s="804"/>
      <c r="AH204" s="140"/>
      <c r="AI204" s="41"/>
      <c r="AJ204" s="41"/>
      <c r="AK204" s="41"/>
      <c r="AL204" s="41"/>
      <c r="AM204" s="41"/>
      <c r="AN204" s="41"/>
      <c r="AO204" s="41"/>
      <c r="AP204" s="41"/>
      <c r="AQ204" s="41"/>
      <c r="AR204" s="41"/>
      <c r="AS204" s="41"/>
      <c r="AT204" s="41"/>
      <c r="AZ204" s="19">
        <f t="shared" si="18"/>
        <v>0</v>
      </c>
      <c r="BA204" s="20">
        <f t="shared" si="19"/>
        <v>0</v>
      </c>
      <c r="BB204" s="20">
        <f t="shared" si="20"/>
        <v>0</v>
      </c>
      <c r="BC204" s="20">
        <f t="shared" si="21"/>
        <v>0</v>
      </c>
      <c r="BD204" s="20">
        <f t="shared" si="22"/>
        <v>0</v>
      </c>
      <c r="BE204" s="20">
        <f t="shared" si="23"/>
        <v>0</v>
      </c>
      <c r="BF204" s="20">
        <f t="shared" si="24"/>
        <v>0</v>
      </c>
    </row>
    <row r="205" spans="2:58" s="10" customFormat="1" ht="14.1" hidden="1" customHeight="1" x14ac:dyDescent="0.3">
      <c r="B205" s="270">
        <v>187</v>
      </c>
      <c r="C205" s="782"/>
      <c r="D205" s="783"/>
      <c r="E205" s="784"/>
      <c r="F205" s="785"/>
      <c r="G205" s="785"/>
      <c r="H205" s="785"/>
      <c r="I205" s="785"/>
      <c r="J205" s="785"/>
      <c r="K205" s="786"/>
      <c r="L205" s="787"/>
      <c r="M205" s="788"/>
      <c r="N205" s="789"/>
      <c r="O205" s="790"/>
      <c r="P205" s="791"/>
      <c r="Q205" s="814"/>
      <c r="R205" s="814"/>
      <c r="S205" s="814"/>
      <c r="T205" s="800"/>
      <c r="U205" s="800"/>
      <c r="V205" s="801"/>
      <c r="W205" s="801"/>
      <c r="X205" s="800"/>
      <c r="Y205" s="800"/>
      <c r="Z205" s="802"/>
      <c r="AA205" s="802"/>
      <c r="AB205" s="802"/>
      <c r="AC205" s="802"/>
      <c r="AD205" s="803">
        <f t="shared" si="17"/>
        <v>0</v>
      </c>
      <c r="AE205" s="803"/>
      <c r="AF205" s="804"/>
      <c r="AH205" s="140"/>
      <c r="AI205" s="41"/>
      <c r="AJ205" s="41"/>
      <c r="AK205" s="41"/>
      <c r="AL205" s="41"/>
      <c r="AM205" s="41"/>
      <c r="AN205" s="41"/>
      <c r="AO205" s="41"/>
      <c r="AP205" s="41"/>
      <c r="AQ205" s="41"/>
      <c r="AR205" s="41"/>
      <c r="AS205" s="41"/>
      <c r="AT205" s="41"/>
      <c r="AZ205" s="19">
        <f t="shared" si="18"/>
        <v>0</v>
      </c>
      <c r="BA205" s="20">
        <f t="shared" si="19"/>
        <v>0</v>
      </c>
      <c r="BB205" s="20">
        <f t="shared" si="20"/>
        <v>0</v>
      </c>
      <c r="BC205" s="20">
        <f t="shared" si="21"/>
        <v>0</v>
      </c>
      <c r="BD205" s="20">
        <f t="shared" si="22"/>
        <v>0</v>
      </c>
      <c r="BE205" s="20">
        <f t="shared" si="23"/>
        <v>0</v>
      </c>
      <c r="BF205" s="20">
        <f t="shared" si="24"/>
        <v>0</v>
      </c>
    </row>
    <row r="206" spans="2:58" s="10" customFormat="1" ht="14.1" hidden="1" customHeight="1" x14ac:dyDescent="0.3">
      <c r="B206" s="270">
        <v>188</v>
      </c>
      <c r="C206" s="782"/>
      <c r="D206" s="783"/>
      <c r="E206" s="784"/>
      <c r="F206" s="785"/>
      <c r="G206" s="785"/>
      <c r="H206" s="785"/>
      <c r="I206" s="785"/>
      <c r="J206" s="785"/>
      <c r="K206" s="786"/>
      <c r="L206" s="787"/>
      <c r="M206" s="788"/>
      <c r="N206" s="789"/>
      <c r="O206" s="790"/>
      <c r="P206" s="791"/>
      <c r="Q206" s="814"/>
      <c r="R206" s="814"/>
      <c r="S206" s="814"/>
      <c r="T206" s="800"/>
      <c r="U206" s="800"/>
      <c r="V206" s="801"/>
      <c r="W206" s="801"/>
      <c r="X206" s="800"/>
      <c r="Y206" s="800"/>
      <c r="Z206" s="802"/>
      <c r="AA206" s="802"/>
      <c r="AB206" s="802"/>
      <c r="AC206" s="802"/>
      <c r="AD206" s="803">
        <f t="shared" si="17"/>
        <v>0</v>
      </c>
      <c r="AE206" s="803"/>
      <c r="AF206" s="804"/>
      <c r="AH206" s="140"/>
      <c r="AI206" s="41"/>
      <c r="AJ206" s="41"/>
      <c r="AK206" s="41"/>
      <c r="AL206" s="41"/>
      <c r="AM206" s="41"/>
      <c r="AN206" s="41"/>
      <c r="AO206" s="41"/>
      <c r="AP206" s="41"/>
      <c r="AQ206" s="41"/>
      <c r="AR206" s="41"/>
      <c r="AS206" s="41"/>
      <c r="AT206" s="41"/>
      <c r="AZ206" s="19">
        <f t="shared" si="18"/>
        <v>0</v>
      </c>
      <c r="BA206" s="20">
        <f t="shared" si="19"/>
        <v>0</v>
      </c>
      <c r="BB206" s="20">
        <f t="shared" si="20"/>
        <v>0</v>
      </c>
      <c r="BC206" s="20">
        <f t="shared" si="21"/>
        <v>0</v>
      </c>
      <c r="BD206" s="20">
        <f t="shared" si="22"/>
        <v>0</v>
      </c>
      <c r="BE206" s="20">
        <f t="shared" si="23"/>
        <v>0</v>
      </c>
      <c r="BF206" s="20">
        <f t="shared" si="24"/>
        <v>0</v>
      </c>
    </row>
    <row r="207" spans="2:58" s="10" customFormat="1" ht="14.1" hidden="1" customHeight="1" x14ac:dyDescent="0.3">
      <c r="B207" s="270">
        <v>189</v>
      </c>
      <c r="C207" s="782"/>
      <c r="D207" s="783"/>
      <c r="E207" s="784"/>
      <c r="F207" s="785"/>
      <c r="G207" s="785"/>
      <c r="H207" s="785"/>
      <c r="I207" s="785"/>
      <c r="J207" s="785"/>
      <c r="K207" s="786"/>
      <c r="L207" s="787"/>
      <c r="M207" s="788"/>
      <c r="N207" s="789"/>
      <c r="O207" s="790"/>
      <c r="P207" s="791"/>
      <c r="Q207" s="814"/>
      <c r="R207" s="814"/>
      <c r="S207" s="814"/>
      <c r="T207" s="800"/>
      <c r="U207" s="800"/>
      <c r="V207" s="801"/>
      <c r="W207" s="801"/>
      <c r="X207" s="800"/>
      <c r="Y207" s="800"/>
      <c r="Z207" s="802"/>
      <c r="AA207" s="802"/>
      <c r="AB207" s="802"/>
      <c r="AC207" s="802"/>
      <c r="AD207" s="803">
        <f t="shared" si="17"/>
        <v>0</v>
      </c>
      <c r="AE207" s="803"/>
      <c r="AF207" s="804"/>
      <c r="AH207" s="140"/>
      <c r="AI207" s="41"/>
      <c r="AJ207" s="41"/>
      <c r="AK207" s="41"/>
      <c r="AL207" s="41"/>
      <c r="AM207" s="41"/>
      <c r="AN207" s="41"/>
      <c r="AO207" s="41"/>
      <c r="AP207" s="41"/>
      <c r="AQ207" s="41"/>
      <c r="AR207" s="41"/>
      <c r="AS207" s="41"/>
      <c r="AT207" s="41"/>
      <c r="AZ207" s="19">
        <f t="shared" si="18"/>
        <v>0</v>
      </c>
      <c r="BA207" s="20">
        <f t="shared" si="19"/>
        <v>0</v>
      </c>
      <c r="BB207" s="20">
        <f t="shared" si="20"/>
        <v>0</v>
      </c>
      <c r="BC207" s="20">
        <f t="shared" si="21"/>
        <v>0</v>
      </c>
      <c r="BD207" s="20">
        <f t="shared" si="22"/>
        <v>0</v>
      </c>
      <c r="BE207" s="20">
        <f t="shared" si="23"/>
        <v>0</v>
      </c>
      <c r="BF207" s="20">
        <f t="shared" si="24"/>
        <v>0</v>
      </c>
    </row>
    <row r="208" spans="2:58" s="10" customFormat="1" ht="14.1" hidden="1" customHeight="1" x14ac:dyDescent="0.3">
      <c r="B208" s="270">
        <v>190</v>
      </c>
      <c r="C208" s="782"/>
      <c r="D208" s="783"/>
      <c r="E208" s="784"/>
      <c r="F208" s="785"/>
      <c r="G208" s="785"/>
      <c r="H208" s="785"/>
      <c r="I208" s="785"/>
      <c r="J208" s="785"/>
      <c r="K208" s="786"/>
      <c r="L208" s="787"/>
      <c r="M208" s="788"/>
      <c r="N208" s="789"/>
      <c r="O208" s="790"/>
      <c r="P208" s="791"/>
      <c r="Q208" s="814"/>
      <c r="R208" s="814"/>
      <c r="S208" s="814"/>
      <c r="T208" s="800"/>
      <c r="U208" s="800"/>
      <c r="V208" s="801"/>
      <c r="W208" s="801"/>
      <c r="X208" s="800"/>
      <c r="Y208" s="800"/>
      <c r="Z208" s="802"/>
      <c r="AA208" s="802"/>
      <c r="AB208" s="802"/>
      <c r="AC208" s="802"/>
      <c r="AD208" s="803">
        <f t="shared" si="17"/>
        <v>0</v>
      </c>
      <c r="AE208" s="803"/>
      <c r="AF208" s="804"/>
      <c r="AH208" s="140"/>
      <c r="AI208" s="41"/>
      <c r="AJ208" s="41"/>
      <c r="AK208" s="41"/>
      <c r="AL208" s="41"/>
      <c r="AM208" s="41"/>
      <c r="AN208" s="41"/>
      <c r="AO208" s="41"/>
      <c r="AP208" s="41"/>
      <c r="AQ208" s="41"/>
      <c r="AR208" s="41"/>
      <c r="AS208" s="41"/>
      <c r="AT208" s="41"/>
      <c r="AZ208" s="19">
        <f t="shared" si="18"/>
        <v>0</v>
      </c>
      <c r="BA208" s="20">
        <f t="shared" si="19"/>
        <v>0</v>
      </c>
      <c r="BB208" s="20">
        <f t="shared" si="20"/>
        <v>0</v>
      </c>
      <c r="BC208" s="20">
        <f t="shared" si="21"/>
        <v>0</v>
      </c>
      <c r="BD208" s="20">
        <f t="shared" si="22"/>
        <v>0</v>
      </c>
      <c r="BE208" s="20">
        <f t="shared" si="23"/>
        <v>0</v>
      </c>
      <c r="BF208" s="20">
        <f t="shared" si="24"/>
        <v>0</v>
      </c>
    </row>
    <row r="209" spans="2:58" s="10" customFormat="1" ht="14.1" hidden="1" customHeight="1" x14ac:dyDescent="0.3">
      <c r="B209" s="270">
        <v>191</v>
      </c>
      <c r="C209" s="782"/>
      <c r="D209" s="783"/>
      <c r="E209" s="784"/>
      <c r="F209" s="785"/>
      <c r="G209" s="785"/>
      <c r="H209" s="785"/>
      <c r="I209" s="785"/>
      <c r="J209" s="785"/>
      <c r="K209" s="786"/>
      <c r="L209" s="787"/>
      <c r="M209" s="788"/>
      <c r="N209" s="789"/>
      <c r="O209" s="790"/>
      <c r="P209" s="791"/>
      <c r="Q209" s="814"/>
      <c r="R209" s="814"/>
      <c r="S209" s="814"/>
      <c r="T209" s="800"/>
      <c r="U209" s="800"/>
      <c r="V209" s="801"/>
      <c r="W209" s="801"/>
      <c r="X209" s="800"/>
      <c r="Y209" s="800"/>
      <c r="Z209" s="802"/>
      <c r="AA209" s="802"/>
      <c r="AB209" s="802"/>
      <c r="AC209" s="802"/>
      <c r="AD209" s="803">
        <f t="shared" si="17"/>
        <v>0</v>
      </c>
      <c r="AE209" s="803"/>
      <c r="AF209" s="804"/>
      <c r="AH209" s="140"/>
      <c r="AI209" s="41"/>
      <c r="AJ209" s="41"/>
      <c r="AK209" s="41"/>
      <c r="AL209" s="41"/>
      <c r="AM209" s="41"/>
      <c r="AN209" s="41"/>
      <c r="AO209" s="41"/>
      <c r="AP209" s="41"/>
      <c r="AQ209" s="41"/>
      <c r="AR209" s="41"/>
      <c r="AS209" s="41"/>
      <c r="AT209" s="41"/>
      <c r="AZ209" s="19">
        <f t="shared" si="18"/>
        <v>0</v>
      </c>
      <c r="BA209" s="20">
        <f t="shared" si="19"/>
        <v>0</v>
      </c>
      <c r="BB209" s="20">
        <f t="shared" si="20"/>
        <v>0</v>
      </c>
      <c r="BC209" s="20">
        <f t="shared" si="21"/>
        <v>0</v>
      </c>
      <c r="BD209" s="20">
        <f t="shared" si="22"/>
        <v>0</v>
      </c>
      <c r="BE209" s="20">
        <f t="shared" si="23"/>
        <v>0</v>
      </c>
      <c r="BF209" s="20">
        <f t="shared" si="24"/>
        <v>0</v>
      </c>
    </row>
    <row r="210" spans="2:58" s="10" customFormat="1" ht="14.1" hidden="1" customHeight="1" x14ac:dyDescent="0.3">
      <c r="B210" s="270">
        <v>192</v>
      </c>
      <c r="C210" s="782"/>
      <c r="D210" s="783"/>
      <c r="E210" s="784"/>
      <c r="F210" s="785"/>
      <c r="G210" s="785"/>
      <c r="H210" s="785"/>
      <c r="I210" s="785"/>
      <c r="J210" s="785"/>
      <c r="K210" s="786"/>
      <c r="L210" s="787"/>
      <c r="M210" s="788"/>
      <c r="N210" s="789"/>
      <c r="O210" s="790"/>
      <c r="P210" s="791"/>
      <c r="Q210" s="814"/>
      <c r="R210" s="814"/>
      <c r="S210" s="814"/>
      <c r="T210" s="800"/>
      <c r="U210" s="800"/>
      <c r="V210" s="801"/>
      <c r="W210" s="801"/>
      <c r="X210" s="800"/>
      <c r="Y210" s="800"/>
      <c r="Z210" s="802"/>
      <c r="AA210" s="802"/>
      <c r="AB210" s="802"/>
      <c r="AC210" s="802"/>
      <c r="AD210" s="803">
        <f t="shared" si="17"/>
        <v>0</v>
      </c>
      <c r="AE210" s="803"/>
      <c r="AF210" s="804"/>
      <c r="AH210" s="140"/>
      <c r="AI210" s="41"/>
      <c r="AJ210" s="41"/>
      <c r="AK210" s="41"/>
      <c r="AL210" s="41"/>
      <c r="AM210" s="41"/>
      <c r="AN210" s="41"/>
      <c r="AO210" s="41"/>
      <c r="AP210" s="41"/>
      <c r="AQ210" s="41"/>
      <c r="AR210" s="41"/>
      <c r="AS210" s="41"/>
      <c r="AT210" s="41"/>
      <c r="AZ210" s="19">
        <f t="shared" si="18"/>
        <v>0</v>
      </c>
      <c r="BA210" s="20">
        <f t="shared" si="19"/>
        <v>0</v>
      </c>
      <c r="BB210" s="20">
        <f t="shared" si="20"/>
        <v>0</v>
      </c>
      <c r="BC210" s="20">
        <f t="shared" si="21"/>
        <v>0</v>
      </c>
      <c r="BD210" s="20">
        <f t="shared" si="22"/>
        <v>0</v>
      </c>
      <c r="BE210" s="20">
        <f t="shared" si="23"/>
        <v>0</v>
      </c>
      <c r="BF210" s="20">
        <f t="shared" si="24"/>
        <v>0</v>
      </c>
    </row>
    <row r="211" spans="2:58" s="10" customFormat="1" ht="14.1" hidden="1" customHeight="1" x14ac:dyDescent="0.3">
      <c r="B211" s="270">
        <v>193</v>
      </c>
      <c r="C211" s="782"/>
      <c r="D211" s="783"/>
      <c r="E211" s="784"/>
      <c r="F211" s="785"/>
      <c r="G211" s="785"/>
      <c r="H211" s="785"/>
      <c r="I211" s="785"/>
      <c r="J211" s="785"/>
      <c r="K211" s="786"/>
      <c r="L211" s="787"/>
      <c r="M211" s="788"/>
      <c r="N211" s="789"/>
      <c r="O211" s="790"/>
      <c r="P211" s="791"/>
      <c r="Q211" s="814"/>
      <c r="R211" s="814"/>
      <c r="S211" s="814"/>
      <c r="T211" s="800"/>
      <c r="U211" s="800"/>
      <c r="V211" s="801"/>
      <c r="W211" s="801"/>
      <c r="X211" s="800"/>
      <c r="Y211" s="800"/>
      <c r="Z211" s="802"/>
      <c r="AA211" s="802"/>
      <c r="AB211" s="802"/>
      <c r="AC211" s="802"/>
      <c r="AD211" s="803">
        <f t="shared" ref="AD211:AD319" si="25">+Z211*AB211</f>
        <v>0</v>
      </c>
      <c r="AE211" s="803"/>
      <c r="AF211" s="804"/>
      <c r="AH211" s="140"/>
      <c r="AI211" s="41"/>
      <c r="AJ211" s="41"/>
      <c r="AK211" s="41"/>
      <c r="AL211" s="41"/>
      <c r="AM211" s="41"/>
      <c r="AN211" s="41"/>
      <c r="AO211" s="41"/>
      <c r="AP211" s="41"/>
      <c r="AQ211" s="41"/>
      <c r="AR211" s="41"/>
      <c r="AS211" s="41"/>
      <c r="AT211" s="41"/>
      <c r="AZ211" s="19">
        <f t="shared" ref="AZ211:AZ319" si="26">AH211</f>
        <v>0</v>
      </c>
      <c r="BA211" s="20">
        <f t="shared" ref="BA211:BA319" si="27">+BC211+BE211+BF211</f>
        <v>0</v>
      </c>
      <c r="BB211" s="20">
        <f t="shared" ref="BB211:BB319" si="28">+BC211+BE211+BF211</f>
        <v>0</v>
      </c>
      <c r="BC211" s="20">
        <f t="shared" ref="BC211:BC319" si="29">V211+X211</f>
        <v>0</v>
      </c>
      <c r="BD211" s="20">
        <f t="shared" ref="BD211:BD319" si="30">X211</f>
        <v>0</v>
      </c>
      <c r="BE211" s="20">
        <f t="shared" ref="BE211:BE319" si="31">T211</f>
        <v>0</v>
      </c>
      <c r="BF211" s="20">
        <f t="shared" ref="BF211:BF319" si="32">AD211</f>
        <v>0</v>
      </c>
    </row>
    <row r="212" spans="2:58" s="10" customFormat="1" ht="14.1" hidden="1" customHeight="1" x14ac:dyDescent="0.3">
      <c r="B212" s="270">
        <v>194</v>
      </c>
      <c r="C212" s="782"/>
      <c r="D212" s="783"/>
      <c r="E212" s="784"/>
      <c r="F212" s="785"/>
      <c r="G212" s="785"/>
      <c r="H212" s="785"/>
      <c r="I212" s="785"/>
      <c r="J212" s="785"/>
      <c r="K212" s="786"/>
      <c r="L212" s="787"/>
      <c r="M212" s="788"/>
      <c r="N212" s="789"/>
      <c r="O212" s="790"/>
      <c r="P212" s="791"/>
      <c r="Q212" s="814"/>
      <c r="R212" s="814"/>
      <c r="S212" s="814"/>
      <c r="T212" s="800"/>
      <c r="U212" s="800"/>
      <c r="V212" s="801"/>
      <c r="W212" s="801"/>
      <c r="X212" s="800"/>
      <c r="Y212" s="800"/>
      <c r="Z212" s="802"/>
      <c r="AA212" s="802"/>
      <c r="AB212" s="802"/>
      <c r="AC212" s="802"/>
      <c r="AD212" s="803">
        <f t="shared" si="25"/>
        <v>0</v>
      </c>
      <c r="AE212" s="803"/>
      <c r="AF212" s="804"/>
      <c r="AH212" s="140"/>
      <c r="AI212" s="41"/>
      <c r="AJ212" s="41"/>
      <c r="AK212" s="41"/>
      <c r="AL212" s="41"/>
      <c r="AM212" s="41"/>
      <c r="AN212" s="41"/>
      <c r="AO212" s="41"/>
      <c r="AP212" s="41"/>
      <c r="AQ212" s="41"/>
      <c r="AR212" s="41"/>
      <c r="AS212" s="41"/>
      <c r="AT212" s="41"/>
      <c r="AZ212" s="19">
        <f t="shared" si="26"/>
        <v>0</v>
      </c>
      <c r="BA212" s="20">
        <f t="shared" si="27"/>
        <v>0</v>
      </c>
      <c r="BB212" s="20">
        <f t="shared" si="28"/>
        <v>0</v>
      </c>
      <c r="BC212" s="20">
        <f t="shared" si="29"/>
        <v>0</v>
      </c>
      <c r="BD212" s="20">
        <f t="shared" si="30"/>
        <v>0</v>
      </c>
      <c r="BE212" s="20">
        <f t="shared" si="31"/>
        <v>0</v>
      </c>
      <c r="BF212" s="20">
        <f t="shared" si="32"/>
        <v>0</v>
      </c>
    </row>
    <row r="213" spans="2:58" s="10" customFormat="1" ht="14.1" hidden="1" customHeight="1" x14ac:dyDescent="0.3">
      <c r="B213" s="270">
        <v>195</v>
      </c>
      <c r="C213" s="782"/>
      <c r="D213" s="783"/>
      <c r="E213" s="784"/>
      <c r="F213" s="785"/>
      <c r="G213" s="785"/>
      <c r="H213" s="785"/>
      <c r="I213" s="785"/>
      <c r="J213" s="785"/>
      <c r="K213" s="786"/>
      <c r="L213" s="787"/>
      <c r="M213" s="788"/>
      <c r="N213" s="789"/>
      <c r="O213" s="790"/>
      <c r="P213" s="791"/>
      <c r="Q213" s="814"/>
      <c r="R213" s="814"/>
      <c r="S213" s="814"/>
      <c r="T213" s="800"/>
      <c r="U213" s="800"/>
      <c r="V213" s="801"/>
      <c r="W213" s="801"/>
      <c r="X213" s="800"/>
      <c r="Y213" s="800"/>
      <c r="Z213" s="802"/>
      <c r="AA213" s="802"/>
      <c r="AB213" s="802"/>
      <c r="AC213" s="802"/>
      <c r="AD213" s="803">
        <f t="shared" si="25"/>
        <v>0</v>
      </c>
      <c r="AE213" s="803"/>
      <c r="AF213" s="804"/>
      <c r="AH213" s="140"/>
      <c r="AI213" s="41"/>
      <c r="AJ213" s="41"/>
      <c r="AK213" s="41"/>
      <c r="AL213" s="41"/>
      <c r="AM213" s="41"/>
      <c r="AN213" s="41"/>
      <c r="AO213" s="41"/>
      <c r="AP213" s="41"/>
      <c r="AQ213" s="41"/>
      <c r="AR213" s="41"/>
      <c r="AS213" s="41"/>
      <c r="AT213" s="41"/>
      <c r="AZ213" s="19">
        <f t="shared" si="26"/>
        <v>0</v>
      </c>
      <c r="BA213" s="20">
        <f t="shared" si="27"/>
        <v>0</v>
      </c>
      <c r="BB213" s="20">
        <f t="shared" si="28"/>
        <v>0</v>
      </c>
      <c r="BC213" s="20">
        <f t="shared" si="29"/>
        <v>0</v>
      </c>
      <c r="BD213" s="20">
        <f t="shared" si="30"/>
        <v>0</v>
      </c>
      <c r="BE213" s="20">
        <f t="shared" si="31"/>
        <v>0</v>
      </c>
      <c r="BF213" s="20">
        <f t="shared" si="32"/>
        <v>0</v>
      </c>
    </row>
    <row r="214" spans="2:58" s="10" customFormat="1" ht="14.1" hidden="1" customHeight="1" x14ac:dyDescent="0.3">
      <c r="B214" s="270">
        <v>196</v>
      </c>
      <c r="C214" s="782"/>
      <c r="D214" s="783"/>
      <c r="E214" s="784"/>
      <c r="F214" s="785"/>
      <c r="G214" s="785"/>
      <c r="H214" s="785"/>
      <c r="I214" s="785"/>
      <c r="J214" s="785"/>
      <c r="K214" s="786"/>
      <c r="L214" s="787"/>
      <c r="M214" s="788"/>
      <c r="N214" s="789"/>
      <c r="O214" s="790"/>
      <c r="P214" s="791"/>
      <c r="Q214" s="814"/>
      <c r="R214" s="814"/>
      <c r="S214" s="814"/>
      <c r="T214" s="800"/>
      <c r="U214" s="800"/>
      <c r="V214" s="801"/>
      <c r="W214" s="801"/>
      <c r="X214" s="800"/>
      <c r="Y214" s="800"/>
      <c r="Z214" s="802"/>
      <c r="AA214" s="802"/>
      <c r="AB214" s="802"/>
      <c r="AC214" s="802"/>
      <c r="AD214" s="803">
        <f t="shared" si="25"/>
        <v>0</v>
      </c>
      <c r="AE214" s="803"/>
      <c r="AF214" s="804"/>
      <c r="AH214" s="140"/>
      <c r="AI214" s="41"/>
      <c r="AJ214" s="41"/>
      <c r="AK214" s="41"/>
      <c r="AL214" s="41"/>
      <c r="AM214" s="41"/>
      <c r="AN214" s="41"/>
      <c r="AO214" s="41"/>
      <c r="AP214" s="41"/>
      <c r="AQ214" s="41"/>
      <c r="AR214" s="41"/>
      <c r="AS214" s="41"/>
      <c r="AT214" s="41"/>
      <c r="AZ214" s="19">
        <f t="shared" si="26"/>
        <v>0</v>
      </c>
      <c r="BA214" s="20">
        <f t="shared" si="27"/>
        <v>0</v>
      </c>
      <c r="BB214" s="20">
        <f t="shared" si="28"/>
        <v>0</v>
      </c>
      <c r="BC214" s="20">
        <f t="shared" si="29"/>
        <v>0</v>
      </c>
      <c r="BD214" s="20">
        <f t="shared" si="30"/>
        <v>0</v>
      </c>
      <c r="BE214" s="20">
        <f t="shared" si="31"/>
        <v>0</v>
      </c>
      <c r="BF214" s="20">
        <f t="shared" si="32"/>
        <v>0</v>
      </c>
    </row>
    <row r="215" spans="2:58" s="10" customFormat="1" ht="14.1" hidden="1" customHeight="1" x14ac:dyDescent="0.3">
      <c r="B215" s="270">
        <v>197</v>
      </c>
      <c r="C215" s="782"/>
      <c r="D215" s="783"/>
      <c r="E215" s="784"/>
      <c r="F215" s="785"/>
      <c r="G215" s="785"/>
      <c r="H215" s="785"/>
      <c r="I215" s="785"/>
      <c r="J215" s="785"/>
      <c r="K215" s="786"/>
      <c r="L215" s="787"/>
      <c r="M215" s="788"/>
      <c r="N215" s="789"/>
      <c r="O215" s="790"/>
      <c r="P215" s="791"/>
      <c r="Q215" s="814"/>
      <c r="R215" s="814"/>
      <c r="S215" s="814"/>
      <c r="T215" s="800"/>
      <c r="U215" s="800"/>
      <c r="V215" s="801"/>
      <c r="W215" s="801"/>
      <c r="X215" s="800"/>
      <c r="Y215" s="800"/>
      <c r="Z215" s="802"/>
      <c r="AA215" s="802"/>
      <c r="AB215" s="802"/>
      <c r="AC215" s="802"/>
      <c r="AD215" s="803">
        <f t="shared" si="25"/>
        <v>0</v>
      </c>
      <c r="AE215" s="803"/>
      <c r="AF215" s="804"/>
      <c r="AH215" s="140"/>
      <c r="AI215" s="41"/>
      <c r="AJ215" s="41"/>
      <c r="AK215" s="41"/>
      <c r="AL215" s="41"/>
      <c r="AM215" s="41"/>
      <c r="AN215" s="41"/>
      <c r="AO215" s="41"/>
      <c r="AP215" s="41"/>
      <c r="AQ215" s="41"/>
      <c r="AR215" s="41"/>
      <c r="AS215" s="41"/>
      <c r="AT215" s="41"/>
      <c r="AZ215" s="19">
        <f t="shared" si="26"/>
        <v>0</v>
      </c>
      <c r="BA215" s="20">
        <f t="shared" si="27"/>
        <v>0</v>
      </c>
      <c r="BB215" s="20">
        <f t="shared" si="28"/>
        <v>0</v>
      </c>
      <c r="BC215" s="20">
        <f t="shared" si="29"/>
        <v>0</v>
      </c>
      <c r="BD215" s="20">
        <f t="shared" si="30"/>
        <v>0</v>
      </c>
      <c r="BE215" s="20">
        <f t="shared" si="31"/>
        <v>0</v>
      </c>
      <c r="BF215" s="20">
        <f t="shared" si="32"/>
        <v>0</v>
      </c>
    </row>
    <row r="216" spans="2:58" s="10" customFormat="1" ht="14.1" hidden="1" customHeight="1" x14ac:dyDescent="0.3">
      <c r="B216" s="270">
        <v>198</v>
      </c>
      <c r="C216" s="782"/>
      <c r="D216" s="783"/>
      <c r="E216" s="784"/>
      <c r="F216" s="785"/>
      <c r="G216" s="785"/>
      <c r="H216" s="785"/>
      <c r="I216" s="785"/>
      <c r="J216" s="785"/>
      <c r="K216" s="786"/>
      <c r="L216" s="787"/>
      <c r="M216" s="788"/>
      <c r="N216" s="789"/>
      <c r="O216" s="790"/>
      <c r="P216" s="791"/>
      <c r="Q216" s="814"/>
      <c r="R216" s="814"/>
      <c r="S216" s="814"/>
      <c r="T216" s="800"/>
      <c r="U216" s="800"/>
      <c r="V216" s="801"/>
      <c r="W216" s="801"/>
      <c r="X216" s="800"/>
      <c r="Y216" s="800"/>
      <c r="Z216" s="802"/>
      <c r="AA216" s="802"/>
      <c r="AB216" s="802"/>
      <c r="AC216" s="802"/>
      <c r="AD216" s="803">
        <f t="shared" si="25"/>
        <v>0</v>
      </c>
      <c r="AE216" s="803"/>
      <c r="AF216" s="804"/>
      <c r="AH216" s="140"/>
      <c r="AI216" s="41"/>
      <c r="AJ216" s="41"/>
      <c r="AK216" s="41"/>
      <c r="AL216" s="41"/>
      <c r="AM216" s="41"/>
      <c r="AN216" s="41"/>
      <c r="AO216" s="41"/>
      <c r="AP216" s="41"/>
      <c r="AQ216" s="41"/>
      <c r="AR216" s="41"/>
      <c r="AS216" s="41"/>
      <c r="AT216" s="41"/>
      <c r="AZ216" s="19">
        <f t="shared" si="26"/>
        <v>0</v>
      </c>
      <c r="BA216" s="20">
        <f t="shared" si="27"/>
        <v>0</v>
      </c>
      <c r="BB216" s="20">
        <f t="shared" si="28"/>
        <v>0</v>
      </c>
      <c r="BC216" s="20">
        <f t="shared" si="29"/>
        <v>0</v>
      </c>
      <c r="BD216" s="20">
        <f t="shared" si="30"/>
        <v>0</v>
      </c>
      <c r="BE216" s="20">
        <f t="shared" si="31"/>
        <v>0</v>
      </c>
      <c r="BF216" s="20">
        <f t="shared" si="32"/>
        <v>0</v>
      </c>
    </row>
    <row r="217" spans="2:58" s="10" customFormat="1" ht="14.1" hidden="1" customHeight="1" x14ac:dyDescent="0.3">
      <c r="B217" s="270">
        <v>199</v>
      </c>
      <c r="C217" s="782"/>
      <c r="D217" s="783"/>
      <c r="E217" s="784"/>
      <c r="F217" s="785"/>
      <c r="G217" s="785"/>
      <c r="H217" s="785"/>
      <c r="I217" s="785"/>
      <c r="J217" s="785"/>
      <c r="K217" s="786"/>
      <c r="L217" s="787"/>
      <c r="M217" s="788"/>
      <c r="N217" s="789"/>
      <c r="O217" s="790"/>
      <c r="P217" s="791"/>
      <c r="Q217" s="814"/>
      <c r="R217" s="814"/>
      <c r="S217" s="814"/>
      <c r="T217" s="800"/>
      <c r="U217" s="800"/>
      <c r="V217" s="801"/>
      <c r="W217" s="801"/>
      <c r="X217" s="800"/>
      <c r="Y217" s="800"/>
      <c r="Z217" s="802"/>
      <c r="AA217" s="802"/>
      <c r="AB217" s="802"/>
      <c r="AC217" s="802"/>
      <c r="AD217" s="803">
        <f t="shared" si="25"/>
        <v>0</v>
      </c>
      <c r="AE217" s="803"/>
      <c r="AF217" s="804"/>
      <c r="AH217" s="140"/>
      <c r="AI217" s="41"/>
      <c r="AJ217" s="41"/>
      <c r="AK217" s="41"/>
      <c r="AL217" s="41"/>
      <c r="AM217" s="41"/>
      <c r="AN217" s="41"/>
      <c r="AO217" s="41"/>
      <c r="AP217" s="41"/>
      <c r="AQ217" s="41"/>
      <c r="AR217" s="41"/>
      <c r="AS217" s="41"/>
      <c r="AT217" s="41"/>
      <c r="AZ217" s="19">
        <f t="shared" si="26"/>
        <v>0</v>
      </c>
      <c r="BA217" s="20">
        <f t="shared" si="27"/>
        <v>0</v>
      </c>
      <c r="BB217" s="20">
        <f t="shared" si="28"/>
        <v>0</v>
      </c>
      <c r="BC217" s="20">
        <f t="shared" si="29"/>
        <v>0</v>
      </c>
      <c r="BD217" s="20">
        <f t="shared" si="30"/>
        <v>0</v>
      </c>
      <c r="BE217" s="20">
        <f t="shared" si="31"/>
        <v>0</v>
      </c>
      <c r="BF217" s="20">
        <f t="shared" si="32"/>
        <v>0</v>
      </c>
    </row>
    <row r="218" spans="2:58" s="10" customFormat="1" ht="14.1" hidden="1" customHeight="1" x14ac:dyDescent="0.3">
      <c r="B218" s="270">
        <v>200</v>
      </c>
      <c r="C218" s="782"/>
      <c r="D218" s="783"/>
      <c r="E218" s="784"/>
      <c r="F218" s="785"/>
      <c r="G218" s="785"/>
      <c r="H218" s="785"/>
      <c r="I218" s="785"/>
      <c r="J218" s="785"/>
      <c r="K218" s="786"/>
      <c r="L218" s="787"/>
      <c r="M218" s="788"/>
      <c r="N218" s="789"/>
      <c r="O218" s="790"/>
      <c r="P218" s="791"/>
      <c r="Q218" s="814"/>
      <c r="R218" s="814"/>
      <c r="S218" s="814"/>
      <c r="T218" s="800"/>
      <c r="U218" s="800"/>
      <c r="V218" s="801"/>
      <c r="W218" s="801"/>
      <c r="X218" s="800"/>
      <c r="Y218" s="800"/>
      <c r="Z218" s="802"/>
      <c r="AA218" s="802"/>
      <c r="AB218" s="802"/>
      <c r="AC218" s="802"/>
      <c r="AD218" s="803">
        <f t="shared" si="25"/>
        <v>0</v>
      </c>
      <c r="AE218" s="803"/>
      <c r="AF218" s="804"/>
      <c r="AH218" s="140"/>
      <c r="AI218" s="41"/>
      <c r="AJ218" s="41"/>
      <c r="AK218" s="41"/>
      <c r="AL218" s="41"/>
      <c r="AM218" s="41"/>
      <c r="AN218" s="41"/>
      <c r="AO218" s="41"/>
      <c r="AP218" s="41"/>
      <c r="AQ218" s="41"/>
      <c r="AR218" s="41"/>
      <c r="AS218" s="41"/>
      <c r="AT218" s="41"/>
      <c r="AZ218" s="19">
        <f t="shared" si="26"/>
        <v>0</v>
      </c>
      <c r="BA218" s="20">
        <f t="shared" si="27"/>
        <v>0</v>
      </c>
      <c r="BB218" s="20">
        <f t="shared" si="28"/>
        <v>0</v>
      </c>
      <c r="BC218" s="20">
        <f t="shared" si="29"/>
        <v>0</v>
      </c>
      <c r="BD218" s="20">
        <f t="shared" si="30"/>
        <v>0</v>
      </c>
      <c r="BE218" s="20">
        <f t="shared" si="31"/>
        <v>0</v>
      </c>
      <c r="BF218" s="20">
        <f t="shared" si="32"/>
        <v>0</v>
      </c>
    </row>
    <row r="219" spans="2:58" s="10" customFormat="1" ht="14.1" hidden="1" customHeight="1" x14ac:dyDescent="0.3">
      <c r="B219" s="270">
        <v>201</v>
      </c>
      <c r="C219" s="782"/>
      <c r="D219" s="783"/>
      <c r="E219" s="784"/>
      <c r="F219" s="785"/>
      <c r="G219" s="785"/>
      <c r="H219" s="785"/>
      <c r="I219" s="785"/>
      <c r="J219" s="785"/>
      <c r="K219" s="786"/>
      <c r="L219" s="787"/>
      <c r="M219" s="788"/>
      <c r="N219" s="789"/>
      <c r="O219" s="790"/>
      <c r="P219" s="791"/>
      <c r="Q219" s="814"/>
      <c r="R219" s="814"/>
      <c r="S219" s="814"/>
      <c r="T219" s="800"/>
      <c r="U219" s="800"/>
      <c r="V219" s="801"/>
      <c r="W219" s="801"/>
      <c r="X219" s="800"/>
      <c r="Y219" s="800"/>
      <c r="Z219" s="802"/>
      <c r="AA219" s="802"/>
      <c r="AB219" s="802"/>
      <c r="AC219" s="802"/>
      <c r="AD219" s="803">
        <f t="shared" ref="AD219:AD282" si="33">+Z219*AB219</f>
        <v>0</v>
      </c>
      <c r="AE219" s="803"/>
      <c r="AF219" s="804"/>
      <c r="AH219" s="140"/>
      <c r="AI219" s="41"/>
      <c r="AJ219" s="41"/>
      <c r="AK219" s="41"/>
      <c r="AL219" s="41"/>
      <c r="AM219" s="41"/>
      <c r="AN219" s="41"/>
      <c r="AO219" s="41"/>
      <c r="AP219" s="41"/>
      <c r="AQ219" s="41"/>
      <c r="AR219" s="41"/>
      <c r="AS219" s="41"/>
      <c r="AT219" s="41"/>
      <c r="AZ219" s="19">
        <f t="shared" ref="AZ219:AZ282" si="34">AH219</f>
        <v>0</v>
      </c>
      <c r="BA219" s="20">
        <f t="shared" ref="BA219:BA282" si="35">+BC219+BE219+BF219</f>
        <v>0</v>
      </c>
      <c r="BB219" s="20">
        <f t="shared" ref="BB219:BB282" si="36">+BC219+BE219+BF219</f>
        <v>0</v>
      </c>
      <c r="BC219" s="20">
        <f t="shared" ref="BC219:BC282" si="37">V219+X219</f>
        <v>0</v>
      </c>
      <c r="BD219" s="20">
        <f t="shared" ref="BD219:BD282" si="38">X219</f>
        <v>0</v>
      </c>
      <c r="BE219" s="20">
        <f t="shared" ref="BE219:BE282" si="39">T219</f>
        <v>0</v>
      </c>
      <c r="BF219" s="20">
        <f t="shared" ref="BF219:BF282" si="40">AD219</f>
        <v>0</v>
      </c>
    </row>
    <row r="220" spans="2:58" s="10" customFormat="1" ht="14.1" hidden="1" customHeight="1" x14ac:dyDescent="0.3">
      <c r="B220" s="270">
        <v>202</v>
      </c>
      <c r="C220" s="782"/>
      <c r="D220" s="783"/>
      <c r="E220" s="784"/>
      <c r="F220" s="785"/>
      <c r="G220" s="785"/>
      <c r="H220" s="785"/>
      <c r="I220" s="785"/>
      <c r="J220" s="785"/>
      <c r="K220" s="786"/>
      <c r="L220" s="787"/>
      <c r="M220" s="788"/>
      <c r="N220" s="789"/>
      <c r="O220" s="790"/>
      <c r="P220" s="791"/>
      <c r="Q220" s="814"/>
      <c r="R220" s="814"/>
      <c r="S220" s="814"/>
      <c r="T220" s="800"/>
      <c r="U220" s="800"/>
      <c r="V220" s="801"/>
      <c r="W220" s="801"/>
      <c r="X220" s="800"/>
      <c r="Y220" s="800"/>
      <c r="Z220" s="802"/>
      <c r="AA220" s="802"/>
      <c r="AB220" s="802"/>
      <c r="AC220" s="802"/>
      <c r="AD220" s="803">
        <f t="shared" si="33"/>
        <v>0</v>
      </c>
      <c r="AE220" s="803"/>
      <c r="AF220" s="804"/>
      <c r="AH220" s="140"/>
      <c r="AI220" s="41"/>
      <c r="AJ220" s="41"/>
      <c r="AK220" s="41"/>
      <c r="AL220" s="41"/>
      <c r="AM220" s="41"/>
      <c r="AN220" s="41"/>
      <c r="AO220" s="41"/>
      <c r="AP220" s="41"/>
      <c r="AQ220" s="41"/>
      <c r="AR220" s="41"/>
      <c r="AS220" s="41"/>
      <c r="AT220" s="41"/>
      <c r="AZ220" s="19">
        <f t="shared" si="34"/>
        <v>0</v>
      </c>
      <c r="BA220" s="20">
        <f t="shared" si="35"/>
        <v>0</v>
      </c>
      <c r="BB220" s="20">
        <f t="shared" si="36"/>
        <v>0</v>
      </c>
      <c r="BC220" s="20">
        <f t="shared" si="37"/>
        <v>0</v>
      </c>
      <c r="BD220" s="20">
        <f t="shared" si="38"/>
        <v>0</v>
      </c>
      <c r="BE220" s="20">
        <f t="shared" si="39"/>
        <v>0</v>
      </c>
      <c r="BF220" s="20">
        <f t="shared" si="40"/>
        <v>0</v>
      </c>
    </row>
    <row r="221" spans="2:58" s="10" customFormat="1" ht="14.1" hidden="1" customHeight="1" x14ac:dyDescent="0.3">
      <c r="B221" s="270">
        <v>203</v>
      </c>
      <c r="C221" s="782"/>
      <c r="D221" s="783"/>
      <c r="E221" s="784"/>
      <c r="F221" s="785"/>
      <c r="G221" s="785"/>
      <c r="H221" s="785"/>
      <c r="I221" s="785"/>
      <c r="J221" s="785"/>
      <c r="K221" s="786"/>
      <c r="L221" s="787"/>
      <c r="M221" s="788"/>
      <c r="N221" s="789"/>
      <c r="O221" s="790"/>
      <c r="P221" s="791"/>
      <c r="Q221" s="814"/>
      <c r="R221" s="814"/>
      <c r="S221" s="814"/>
      <c r="T221" s="800"/>
      <c r="U221" s="800"/>
      <c r="V221" s="801"/>
      <c r="W221" s="801"/>
      <c r="X221" s="800"/>
      <c r="Y221" s="800"/>
      <c r="Z221" s="802"/>
      <c r="AA221" s="802"/>
      <c r="AB221" s="802"/>
      <c r="AC221" s="802"/>
      <c r="AD221" s="803">
        <f t="shared" si="33"/>
        <v>0</v>
      </c>
      <c r="AE221" s="803"/>
      <c r="AF221" s="804"/>
      <c r="AH221" s="140"/>
      <c r="AI221" s="41"/>
      <c r="AJ221" s="41"/>
      <c r="AK221" s="41"/>
      <c r="AL221" s="41"/>
      <c r="AM221" s="41"/>
      <c r="AN221" s="41"/>
      <c r="AO221" s="41"/>
      <c r="AP221" s="41"/>
      <c r="AQ221" s="41"/>
      <c r="AR221" s="41"/>
      <c r="AS221" s="41"/>
      <c r="AT221" s="41"/>
      <c r="AZ221" s="19">
        <f t="shared" si="34"/>
        <v>0</v>
      </c>
      <c r="BA221" s="20">
        <f t="shared" si="35"/>
        <v>0</v>
      </c>
      <c r="BB221" s="20">
        <f t="shared" si="36"/>
        <v>0</v>
      </c>
      <c r="BC221" s="20">
        <f t="shared" si="37"/>
        <v>0</v>
      </c>
      <c r="BD221" s="20">
        <f t="shared" si="38"/>
        <v>0</v>
      </c>
      <c r="BE221" s="20">
        <f t="shared" si="39"/>
        <v>0</v>
      </c>
      <c r="BF221" s="20">
        <f t="shared" si="40"/>
        <v>0</v>
      </c>
    </row>
    <row r="222" spans="2:58" s="10" customFormat="1" ht="14.1" hidden="1" customHeight="1" x14ac:dyDescent="0.3">
      <c r="B222" s="270">
        <v>204</v>
      </c>
      <c r="C222" s="782"/>
      <c r="D222" s="783"/>
      <c r="E222" s="784"/>
      <c r="F222" s="785"/>
      <c r="G222" s="785"/>
      <c r="H222" s="785"/>
      <c r="I222" s="785"/>
      <c r="J222" s="785"/>
      <c r="K222" s="786"/>
      <c r="L222" s="787"/>
      <c r="M222" s="788"/>
      <c r="N222" s="789"/>
      <c r="O222" s="790"/>
      <c r="P222" s="791"/>
      <c r="Q222" s="814"/>
      <c r="R222" s="814"/>
      <c r="S222" s="814"/>
      <c r="T222" s="800"/>
      <c r="U222" s="800"/>
      <c r="V222" s="801"/>
      <c r="W222" s="801"/>
      <c r="X222" s="800"/>
      <c r="Y222" s="800"/>
      <c r="Z222" s="802"/>
      <c r="AA222" s="802"/>
      <c r="AB222" s="802"/>
      <c r="AC222" s="802"/>
      <c r="AD222" s="803">
        <f t="shared" si="33"/>
        <v>0</v>
      </c>
      <c r="AE222" s="803"/>
      <c r="AF222" s="804"/>
      <c r="AH222" s="140"/>
      <c r="AI222" s="41"/>
      <c r="AJ222" s="41"/>
      <c r="AK222" s="41"/>
      <c r="AL222" s="41"/>
      <c r="AM222" s="41"/>
      <c r="AN222" s="41"/>
      <c r="AO222" s="41"/>
      <c r="AP222" s="41"/>
      <c r="AQ222" s="41"/>
      <c r="AR222" s="41"/>
      <c r="AS222" s="41"/>
      <c r="AT222" s="41"/>
      <c r="AZ222" s="19">
        <f t="shared" si="34"/>
        <v>0</v>
      </c>
      <c r="BA222" s="20">
        <f t="shared" si="35"/>
        <v>0</v>
      </c>
      <c r="BB222" s="20">
        <f t="shared" si="36"/>
        <v>0</v>
      </c>
      <c r="BC222" s="20">
        <f t="shared" si="37"/>
        <v>0</v>
      </c>
      <c r="BD222" s="20">
        <f t="shared" si="38"/>
        <v>0</v>
      </c>
      <c r="BE222" s="20">
        <f t="shared" si="39"/>
        <v>0</v>
      </c>
      <c r="BF222" s="20">
        <f t="shared" si="40"/>
        <v>0</v>
      </c>
    </row>
    <row r="223" spans="2:58" s="10" customFormat="1" ht="14.1" hidden="1" customHeight="1" x14ac:dyDescent="0.3">
      <c r="B223" s="270">
        <v>205</v>
      </c>
      <c r="C223" s="782"/>
      <c r="D223" s="783"/>
      <c r="E223" s="784"/>
      <c r="F223" s="785"/>
      <c r="G223" s="785"/>
      <c r="H223" s="785"/>
      <c r="I223" s="785"/>
      <c r="J223" s="785"/>
      <c r="K223" s="786"/>
      <c r="L223" s="787"/>
      <c r="M223" s="788"/>
      <c r="N223" s="789"/>
      <c r="O223" s="790"/>
      <c r="P223" s="791"/>
      <c r="Q223" s="814"/>
      <c r="R223" s="814"/>
      <c r="S223" s="814"/>
      <c r="T223" s="800"/>
      <c r="U223" s="800"/>
      <c r="V223" s="801"/>
      <c r="W223" s="801"/>
      <c r="X223" s="800"/>
      <c r="Y223" s="800"/>
      <c r="Z223" s="802"/>
      <c r="AA223" s="802"/>
      <c r="AB223" s="802"/>
      <c r="AC223" s="802"/>
      <c r="AD223" s="803">
        <f t="shared" si="33"/>
        <v>0</v>
      </c>
      <c r="AE223" s="803"/>
      <c r="AF223" s="804"/>
      <c r="AH223" s="140"/>
      <c r="AI223" s="41"/>
      <c r="AJ223" s="41"/>
      <c r="AK223" s="41"/>
      <c r="AL223" s="41"/>
      <c r="AM223" s="41"/>
      <c r="AN223" s="41"/>
      <c r="AO223" s="41"/>
      <c r="AP223" s="41"/>
      <c r="AQ223" s="41"/>
      <c r="AR223" s="41"/>
      <c r="AS223" s="41"/>
      <c r="AT223" s="41"/>
      <c r="AZ223" s="19">
        <f t="shared" si="34"/>
        <v>0</v>
      </c>
      <c r="BA223" s="20">
        <f t="shared" si="35"/>
        <v>0</v>
      </c>
      <c r="BB223" s="20">
        <f t="shared" si="36"/>
        <v>0</v>
      </c>
      <c r="BC223" s="20">
        <f t="shared" si="37"/>
        <v>0</v>
      </c>
      <c r="BD223" s="20">
        <f t="shared" si="38"/>
        <v>0</v>
      </c>
      <c r="BE223" s="20">
        <f t="shared" si="39"/>
        <v>0</v>
      </c>
      <c r="BF223" s="20">
        <f t="shared" si="40"/>
        <v>0</v>
      </c>
    </row>
    <row r="224" spans="2:58" s="10" customFormat="1" ht="14.1" hidden="1" customHeight="1" x14ac:dyDescent="0.3">
      <c r="B224" s="270">
        <v>206</v>
      </c>
      <c r="C224" s="782"/>
      <c r="D224" s="783"/>
      <c r="E224" s="784"/>
      <c r="F224" s="785"/>
      <c r="G224" s="785"/>
      <c r="H224" s="785"/>
      <c r="I224" s="785"/>
      <c r="J224" s="785"/>
      <c r="K224" s="786"/>
      <c r="L224" s="787"/>
      <c r="M224" s="788"/>
      <c r="N224" s="789"/>
      <c r="O224" s="790"/>
      <c r="P224" s="791"/>
      <c r="Q224" s="814"/>
      <c r="R224" s="814"/>
      <c r="S224" s="814"/>
      <c r="T224" s="800"/>
      <c r="U224" s="800"/>
      <c r="V224" s="801"/>
      <c r="W224" s="801"/>
      <c r="X224" s="800"/>
      <c r="Y224" s="800"/>
      <c r="Z224" s="802"/>
      <c r="AA224" s="802"/>
      <c r="AB224" s="802"/>
      <c r="AC224" s="802"/>
      <c r="AD224" s="803">
        <f t="shared" si="33"/>
        <v>0</v>
      </c>
      <c r="AE224" s="803"/>
      <c r="AF224" s="804"/>
      <c r="AH224" s="140"/>
      <c r="AI224" s="41"/>
      <c r="AJ224" s="41"/>
      <c r="AK224" s="41"/>
      <c r="AL224" s="41"/>
      <c r="AM224" s="41"/>
      <c r="AN224" s="41"/>
      <c r="AO224" s="41"/>
      <c r="AP224" s="41"/>
      <c r="AQ224" s="41"/>
      <c r="AR224" s="41"/>
      <c r="AS224" s="41"/>
      <c r="AT224" s="41"/>
      <c r="AZ224" s="19">
        <f t="shared" si="34"/>
        <v>0</v>
      </c>
      <c r="BA224" s="20">
        <f t="shared" si="35"/>
        <v>0</v>
      </c>
      <c r="BB224" s="20">
        <f t="shared" si="36"/>
        <v>0</v>
      </c>
      <c r="BC224" s="20">
        <f t="shared" si="37"/>
        <v>0</v>
      </c>
      <c r="BD224" s="20">
        <f t="shared" si="38"/>
        <v>0</v>
      </c>
      <c r="BE224" s="20">
        <f t="shared" si="39"/>
        <v>0</v>
      </c>
      <c r="BF224" s="20">
        <f t="shared" si="40"/>
        <v>0</v>
      </c>
    </row>
    <row r="225" spans="2:58" s="10" customFormat="1" ht="14.1" hidden="1" customHeight="1" x14ac:dyDescent="0.3">
      <c r="B225" s="270">
        <v>207</v>
      </c>
      <c r="C225" s="782"/>
      <c r="D225" s="783"/>
      <c r="E225" s="784"/>
      <c r="F225" s="785"/>
      <c r="G225" s="785"/>
      <c r="H225" s="785"/>
      <c r="I225" s="785"/>
      <c r="J225" s="785"/>
      <c r="K225" s="786"/>
      <c r="L225" s="787"/>
      <c r="M225" s="788"/>
      <c r="N225" s="789"/>
      <c r="O225" s="790"/>
      <c r="P225" s="791"/>
      <c r="Q225" s="814"/>
      <c r="R225" s="814"/>
      <c r="S225" s="814"/>
      <c r="T225" s="800"/>
      <c r="U225" s="800"/>
      <c r="V225" s="801"/>
      <c r="W225" s="801"/>
      <c r="X225" s="800"/>
      <c r="Y225" s="800"/>
      <c r="Z225" s="802"/>
      <c r="AA225" s="802"/>
      <c r="AB225" s="802"/>
      <c r="AC225" s="802"/>
      <c r="AD225" s="803">
        <f t="shared" si="33"/>
        <v>0</v>
      </c>
      <c r="AE225" s="803"/>
      <c r="AF225" s="804"/>
      <c r="AH225" s="140"/>
      <c r="AI225" s="41"/>
      <c r="AJ225" s="41"/>
      <c r="AK225" s="41"/>
      <c r="AL225" s="41"/>
      <c r="AM225" s="41"/>
      <c r="AN225" s="41"/>
      <c r="AO225" s="41"/>
      <c r="AP225" s="41"/>
      <c r="AQ225" s="41"/>
      <c r="AR225" s="41"/>
      <c r="AS225" s="41"/>
      <c r="AT225" s="41"/>
      <c r="AZ225" s="19">
        <f t="shared" si="34"/>
        <v>0</v>
      </c>
      <c r="BA225" s="20">
        <f t="shared" si="35"/>
        <v>0</v>
      </c>
      <c r="BB225" s="20">
        <f t="shared" si="36"/>
        <v>0</v>
      </c>
      <c r="BC225" s="20">
        <f t="shared" si="37"/>
        <v>0</v>
      </c>
      <c r="BD225" s="20">
        <f t="shared" si="38"/>
        <v>0</v>
      </c>
      <c r="BE225" s="20">
        <f t="shared" si="39"/>
        <v>0</v>
      </c>
      <c r="BF225" s="20">
        <f t="shared" si="40"/>
        <v>0</v>
      </c>
    </row>
    <row r="226" spans="2:58" s="10" customFormat="1" ht="14.1" hidden="1" customHeight="1" x14ac:dyDescent="0.3">
      <c r="B226" s="270">
        <v>208</v>
      </c>
      <c r="C226" s="782"/>
      <c r="D226" s="783"/>
      <c r="E226" s="784"/>
      <c r="F226" s="785"/>
      <c r="G226" s="785"/>
      <c r="H226" s="785"/>
      <c r="I226" s="785"/>
      <c r="J226" s="785"/>
      <c r="K226" s="786"/>
      <c r="L226" s="787"/>
      <c r="M226" s="788"/>
      <c r="N226" s="789"/>
      <c r="O226" s="790"/>
      <c r="P226" s="791"/>
      <c r="Q226" s="814"/>
      <c r="R226" s="814"/>
      <c r="S226" s="814"/>
      <c r="T226" s="800"/>
      <c r="U226" s="800"/>
      <c r="V226" s="801"/>
      <c r="W226" s="801"/>
      <c r="X226" s="800"/>
      <c r="Y226" s="800"/>
      <c r="Z226" s="802"/>
      <c r="AA226" s="802"/>
      <c r="AB226" s="802"/>
      <c r="AC226" s="802"/>
      <c r="AD226" s="803">
        <f t="shared" si="33"/>
        <v>0</v>
      </c>
      <c r="AE226" s="803"/>
      <c r="AF226" s="804"/>
      <c r="AH226" s="140"/>
      <c r="AI226" s="41"/>
      <c r="AJ226" s="41"/>
      <c r="AK226" s="41"/>
      <c r="AL226" s="41"/>
      <c r="AM226" s="41"/>
      <c r="AN226" s="41"/>
      <c r="AO226" s="41"/>
      <c r="AP226" s="41"/>
      <c r="AQ226" s="41"/>
      <c r="AR226" s="41"/>
      <c r="AS226" s="41"/>
      <c r="AT226" s="41"/>
      <c r="AZ226" s="19">
        <f t="shared" si="34"/>
        <v>0</v>
      </c>
      <c r="BA226" s="20">
        <f t="shared" si="35"/>
        <v>0</v>
      </c>
      <c r="BB226" s="20">
        <f t="shared" si="36"/>
        <v>0</v>
      </c>
      <c r="BC226" s="20">
        <f t="shared" si="37"/>
        <v>0</v>
      </c>
      <c r="BD226" s="20">
        <f t="shared" si="38"/>
        <v>0</v>
      </c>
      <c r="BE226" s="20">
        <f t="shared" si="39"/>
        <v>0</v>
      </c>
      <c r="BF226" s="20">
        <f t="shared" si="40"/>
        <v>0</v>
      </c>
    </row>
    <row r="227" spans="2:58" s="10" customFormat="1" ht="14.1" hidden="1" customHeight="1" x14ac:dyDescent="0.3">
      <c r="B227" s="270">
        <v>209</v>
      </c>
      <c r="C227" s="782"/>
      <c r="D227" s="783"/>
      <c r="E227" s="784"/>
      <c r="F227" s="785"/>
      <c r="G227" s="785"/>
      <c r="H227" s="785"/>
      <c r="I227" s="785"/>
      <c r="J227" s="785"/>
      <c r="K227" s="786"/>
      <c r="L227" s="787"/>
      <c r="M227" s="788"/>
      <c r="N227" s="789"/>
      <c r="O227" s="790"/>
      <c r="P227" s="791"/>
      <c r="Q227" s="814"/>
      <c r="R227" s="814"/>
      <c r="S227" s="814"/>
      <c r="T227" s="800"/>
      <c r="U227" s="800"/>
      <c r="V227" s="801"/>
      <c r="W227" s="801"/>
      <c r="X227" s="800"/>
      <c r="Y227" s="800"/>
      <c r="Z227" s="802"/>
      <c r="AA227" s="802"/>
      <c r="AB227" s="802"/>
      <c r="AC227" s="802"/>
      <c r="AD227" s="803">
        <f t="shared" si="33"/>
        <v>0</v>
      </c>
      <c r="AE227" s="803"/>
      <c r="AF227" s="804"/>
      <c r="AH227" s="140"/>
      <c r="AI227" s="41"/>
      <c r="AJ227" s="41"/>
      <c r="AK227" s="41"/>
      <c r="AL227" s="41"/>
      <c r="AM227" s="41"/>
      <c r="AN227" s="41"/>
      <c r="AO227" s="41"/>
      <c r="AP227" s="41"/>
      <c r="AQ227" s="41"/>
      <c r="AR227" s="41"/>
      <c r="AS227" s="41"/>
      <c r="AT227" s="41"/>
      <c r="AZ227" s="19">
        <f t="shared" si="34"/>
        <v>0</v>
      </c>
      <c r="BA227" s="20">
        <f t="shared" si="35"/>
        <v>0</v>
      </c>
      <c r="BB227" s="20">
        <f t="shared" si="36"/>
        <v>0</v>
      </c>
      <c r="BC227" s="20">
        <f t="shared" si="37"/>
        <v>0</v>
      </c>
      <c r="BD227" s="20">
        <f t="shared" si="38"/>
        <v>0</v>
      </c>
      <c r="BE227" s="20">
        <f t="shared" si="39"/>
        <v>0</v>
      </c>
      <c r="BF227" s="20">
        <f t="shared" si="40"/>
        <v>0</v>
      </c>
    </row>
    <row r="228" spans="2:58" s="10" customFormat="1" ht="14.1" hidden="1" customHeight="1" x14ac:dyDescent="0.3">
      <c r="B228" s="270">
        <v>210</v>
      </c>
      <c r="C228" s="782"/>
      <c r="D228" s="783"/>
      <c r="E228" s="784"/>
      <c r="F228" s="785"/>
      <c r="G228" s="785"/>
      <c r="H228" s="785"/>
      <c r="I228" s="785"/>
      <c r="J228" s="785"/>
      <c r="K228" s="786"/>
      <c r="L228" s="787"/>
      <c r="M228" s="788"/>
      <c r="N228" s="789"/>
      <c r="O228" s="790"/>
      <c r="P228" s="791"/>
      <c r="Q228" s="814"/>
      <c r="R228" s="814"/>
      <c r="S228" s="814"/>
      <c r="T228" s="800"/>
      <c r="U228" s="800"/>
      <c r="V228" s="801"/>
      <c r="W228" s="801"/>
      <c r="X228" s="800"/>
      <c r="Y228" s="800"/>
      <c r="Z228" s="802"/>
      <c r="AA228" s="802"/>
      <c r="AB228" s="802"/>
      <c r="AC228" s="802"/>
      <c r="AD228" s="803">
        <f t="shared" si="33"/>
        <v>0</v>
      </c>
      <c r="AE228" s="803"/>
      <c r="AF228" s="804"/>
      <c r="AH228" s="140"/>
      <c r="AI228" s="41"/>
      <c r="AJ228" s="41"/>
      <c r="AK228" s="41"/>
      <c r="AL228" s="41"/>
      <c r="AM228" s="41"/>
      <c r="AN228" s="41"/>
      <c r="AO228" s="41"/>
      <c r="AP228" s="41"/>
      <c r="AQ228" s="41"/>
      <c r="AR228" s="41"/>
      <c r="AS228" s="41"/>
      <c r="AT228" s="41"/>
      <c r="AZ228" s="19">
        <f t="shared" si="34"/>
        <v>0</v>
      </c>
      <c r="BA228" s="20">
        <f t="shared" si="35"/>
        <v>0</v>
      </c>
      <c r="BB228" s="20">
        <f t="shared" si="36"/>
        <v>0</v>
      </c>
      <c r="BC228" s="20">
        <f t="shared" si="37"/>
        <v>0</v>
      </c>
      <c r="BD228" s="20">
        <f t="shared" si="38"/>
        <v>0</v>
      </c>
      <c r="BE228" s="20">
        <f t="shared" si="39"/>
        <v>0</v>
      </c>
      <c r="BF228" s="20">
        <f t="shared" si="40"/>
        <v>0</v>
      </c>
    </row>
    <row r="229" spans="2:58" s="10" customFormat="1" ht="14.1" hidden="1" customHeight="1" x14ac:dyDescent="0.3">
      <c r="B229" s="270">
        <v>211</v>
      </c>
      <c r="C229" s="782"/>
      <c r="D229" s="783"/>
      <c r="E229" s="784"/>
      <c r="F229" s="785"/>
      <c r="G229" s="785"/>
      <c r="H229" s="785"/>
      <c r="I229" s="785"/>
      <c r="J229" s="785"/>
      <c r="K229" s="786"/>
      <c r="L229" s="787"/>
      <c r="M229" s="788"/>
      <c r="N229" s="789"/>
      <c r="O229" s="790"/>
      <c r="P229" s="791"/>
      <c r="Q229" s="814"/>
      <c r="R229" s="814"/>
      <c r="S229" s="814"/>
      <c r="T229" s="800"/>
      <c r="U229" s="800"/>
      <c r="V229" s="801"/>
      <c r="W229" s="801"/>
      <c r="X229" s="800"/>
      <c r="Y229" s="800"/>
      <c r="Z229" s="802"/>
      <c r="AA229" s="802"/>
      <c r="AB229" s="802"/>
      <c r="AC229" s="802"/>
      <c r="AD229" s="803">
        <f t="shared" si="33"/>
        <v>0</v>
      </c>
      <c r="AE229" s="803"/>
      <c r="AF229" s="804"/>
      <c r="AH229" s="140"/>
      <c r="AI229" s="41"/>
      <c r="AJ229" s="41"/>
      <c r="AK229" s="41"/>
      <c r="AL229" s="41"/>
      <c r="AM229" s="41"/>
      <c r="AN229" s="41"/>
      <c r="AO229" s="41"/>
      <c r="AP229" s="41"/>
      <c r="AQ229" s="41"/>
      <c r="AR229" s="41"/>
      <c r="AS229" s="41"/>
      <c r="AT229" s="41"/>
      <c r="AZ229" s="19">
        <f t="shared" si="34"/>
        <v>0</v>
      </c>
      <c r="BA229" s="20">
        <f t="shared" si="35"/>
        <v>0</v>
      </c>
      <c r="BB229" s="20">
        <f t="shared" si="36"/>
        <v>0</v>
      </c>
      <c r="BC229" s="20">
        <f t="shared" si="37"/>
        <v>0</v>
      </c>
      <c r="BD229" s="20">
        <f t="shared" si="38"/>
        <v>0</v>
      </c>
      <c r="BE229" s="20">
        <f t="shared" si="39"/>
        <v>0</v>
      </c>
      <c r="BF229" s="20">
        <f t="shared" si="40"/>
        <v>0</v>
      </c>
    </row>
    <row r="230" spans="2:58" s="10" customFormat="1" ht="14.1" hidden="1" customHeight="1" x14ac:dyDescent="0.3">
      <c r="B230" s="270">
        <v>212</v>
      </c>
      <c r="C230" s="782"/>
      <c r="D230" s="783"/>
      <c r="E230" s="784"/>
      <c r="F230" s="785"/>
      <c r="G230" s="785"/>
      <c r="H230" s="785"/>
      <c r="I230" s="785"/>
      <c r="J230" s="785"/>
      <c r="K230" s="786"/>
      <c r="L230" s="787"/>
      <c r="M230" s="788"/>
      <c r="N230" s="789"/>
      <c r="O230" s="790"/>
      <c r="P230" s="791"/>
      <c r="Q230" s="814"/>
      <c r="R230" s="814"/>
      <c r="S230" s="814"/>
      <c r="T230" s="800"/>
      <c r="U230" s="800"/>
      <c r="V230" s="801"/>
      <c r="W230" s="801"/>
      <c r="X230" s="800"/>
      <c r="Y230" s="800"/>
      <c r="Z230" s="802"/>
      <c r="AA230" s="802"/>
      <c r="AB230" s="802"/>
      <c r="AC230" s="802"/>
      <c r="AD230" s="803">
        <f t="shared" si="33"/>
        <v>0</v>
      </c>
      <c r="AE230" s="803"/>
      <c r="AF230" s="804"/>
      <c r="AH230" s="140"/>
      <c r="AI230" s="41"/>
      <c r="AJ230" s="41"/>
      <c r="AK230" s="41"/>
      <c r="AL230" s="41"/>
      <c r="AM230" s="41"/>
      <c r="AN230" s="41"/>
      <c r="AO230" s="41"/>
      <c r="AP230" s="41"/>
      <c r="AQ230" s="41"/>
      <c r="AR230" s="41"/>
      <c r="AS230" s="41"/>
      <c r="AT230" s="41"/>
      <c r="AZ230" s="19">
        <f t="shared" si="34"/>
        <v>0</v>
      </c>
      <c r="BA230" s="20">
        <f t="shared" si="35"/>
        <v>0</v>
      </c>
      <c r="BB230" s="20">
        <f t="shared" si="36"/>
        <v>0</v>
      </c>
      <c r="BC230" s="20">
        <f t="shared" si="37"/>
        <v>0</v>
      </c>
      <c r="BD230" s="20">
        <f t="shared" si="38"/>
        <v>0</v>
      </c>
      <c r="BE230" s="20">
        <f t="shared" si="39"/>
        <v>0</v>
      </c>
      <c r="BF230" s="20">
        <f t="shared" si="40"/>
        <v>0</v>
      </c>
    </row>
    <row r="231" spans="2:58" s="10" customFormat="1" ht="14.1" hidden="1" customHeight="1" x14ac:dyDescent="0.3">
      <c r="B231" s="270">
        <v>213</v>
      </c>
      <c r="C231" s="782"/>
      <c r="D231" s="783"/>
      <c r="E231" s="784"/>
      <c r="F231" s="785"/>
      <c r="G231" s="785"/>
      <c r="H231" s="785"/>
      <c r="I231" s="785"/>
      <c r="J231" s="785"/>
      <c r="K231" s="786"/>
      <c r="L231" s="787"/>
      <c r="M231" s="788"/>
      <c r="N231" s="789"/>
      <c r="O231" s="790"/>
      <c r="P231" s="791"/>
      <c r="Q231" s="814"/>
      <c r="R231" s="814"/>
      <c r="S231" s="814"/>
      <c r="T231" s="800"/>
      <c r="U231" s="800"/>
      <c r="V231" s="801"/>
      <c r="W231" s="801"/>
      <c r="X231" s="800"/>
      <c r="Y231" s="800"/>
      <c r="Z231" s="802"/>
      <c r="AA231" s="802"/>
      <c r="AB231" s="802"/>
      <c r="AC231" s="802"/>
      <c r="AD231" s="803">
        <f t="shared" si="33"/>
        <v>0</v>
      </c>
      <c r="AE231" s="803"/>
      <c r="AF231" s="804"/>
      <c r="AH231" s="140"/>
      <c r="AI231" s="41"/>
      <c r="AJ231" s="41"/>
      <c r="AK231" s="41"/>
      <c r="AL231" s="41"/>
      <c r="AM231" s="41"/>
      <c r="AN231" s="41"/>
      <c r="AO231" s="41"/>
      <c r="AP231" s="41"/>
      <c r="AQ231" s="41"/>
      <c r="AR231" s="41"/>
      <c r="AS231" s="41"/>
      <c r="AT231" s="41"/>
      <c r="AZ231" s="19">
        <f t="shared" si="34"/>
        <v>0</v>
      </c>
      <c r="BA231" s="20">
        <f t="shared" si="35"/>
        <v>0</v>
      </c>
      <c r="BB231" s="20">
        <f t="shared" si="36"/>
        <v>0</v>
      </c>
      <c r="BC231" s="20">
        <f t="shared" si="37"/>
        <v>0</v>
      </c>
      <c r="BD231" s="20">
        <f t="shared" si="38"/>
        <v>0</v>
      </c>
      <c r="BE231" s="20">
        <f t="shared" si="39"/>
        <v>0</v>
      </c>
      <c r="BF231" s="20">
        <f t="shared" si="40"/>
        <v>0</v>
      </c>
    </row>
    <row r="232" spans="2:58" s="10" customFormat="1" ht="14.1" hidden="1" customHeight="1" x14ac:dyDescent="0.3">
      <c r="B232" s="270">
        <v>214</v>
      </c>
      <c r="C232" s="782"/>
      <c r="D232" s="783"/>
      <c r="E232" s="784"/>
      <c r="F232" s="785"/>
      <c r="G232" s="785"/>
      <c r="H232" s="785"/>
      <c r="I232" s="785"/>
      <c r="J232" s="785"/>
      <c r="K232" s="786"/>
      <c r="L232" s="787"/>
      <c r="M232" s="788"/>
      <c r="N232" s="789"/>
      <c r="O232" s="790"/>
      <c r="P232" s="791"/>
      <c r="Q232" s="814"/>
      <c r="R232" s="814"/>
      <c r="S232" s="814"/>
      <c r="T232" s="800"/>
      <c r="U232" s="800"/>
      <c r="V232" s="801"/>
      <c r="W232" s="801"/>
      <c r="X232" s="800"/>
      <c r="Y232" s="800"/>
      <c r="Z232" s="802"/>
      <c r="AA232" s="802"/>
      <c r="AB232" s="802"/>
      <c r="AC232" s="802"/>
      <c r="AD232" s="803">
        <f t="shared" si="33"/>
        <v>0</v>
      </c>
      <c r="AE232" s="803"/>
      <c r="AF232" s="804"/>
      <c r="AH232" s="140"/>
      <c r="AI232" s="41"/>
      <c r="AJ232" s="41"/>
      <c r="AK232" s="41"/>
      <c r="AL232" s="41"/>
      <c r="AM232" s="41"/>
      <c r="AN232" s="41"/>
      <c r="AO232" s="41"/>
      <c r="AP232" s="41"/>
      <c r="AQ232" s="41"/>
      <c r="AR232" s="41"/>
      <c r="AS232" s="41"/>
      <c r="AT232" s="41"/>
      <c r="AZ232" s="19">
        <f t="shared" si="34"/>
        <v>0</v>
      </c>
      <c r="BA232" s="20">
        <f t="shared" si="35"/>
        <v>0</v>
      </c>
      <c r="BB232" s="20">
        <f t="shared" si="36"/>
        <v>0</v>
      </c>
      <c r="BC232" s="20">
        <f t="shared" si="37"/>
        <v>0</v>
      </c>
      <c r="BD232" s="20">
        <f t="shared" si="38"/>
        <v>0</v>
      </c>
      <c r="BE232" s="20">
        <f t="shared" si="39"/>
        <v>0</v>
      </c>
      <c r="BF232" s="20">
        <f t="shared" si="40"/>
        <v>0</v>
      </c>
    </row>
    <row r="233" spans="2:58" s="10" customFormat="1" ht="14.1" hidden="1" customHeight="1" x14ac:dyDescent="0.3">
      <c r="B233" s="270">
        <v>215</v>
      </c>
      <c r="C233" s="782"/>
      <c r="D233" s="783"/>
      <c r="E233" s="784"/>
      <c r="F233" s="785"/>
      <c r="G233" s="785"/>
      <c r="H233" s="785"/>
      <c r="I233" s="785"/>
      <c r="J233" s="785"/>
      <c r="K233" s="786"/>
      <c r="L233" s="787"/>
      <c r="M233" s="788"/>
      <c r="N233" s="789"/>
      <c r="O233" s="790"/>
      <c r="P233" s="791"/>
      <c r="Q233" s="814"/>
      <c r="R233" s="814"/>
      <c r="S233" s="814"/>
      <c r="T233" s="800"/>
      <c r="U233" s="800"/>
      <c r="V233" s="801"/>
      <c r="W233" s="801"/>
      <c r="X233" s="800"/>
      <c r="Y233" s="800"/>
      <c r="Z233" s="802"/>
      <c r="AA233" s="802"/>
      <c r="AB233" s="802"/>
      <c r="AC233" s="802"/>
      <c r="AD233" s="803">
        <f t="shared" si="33"/>
        <v>0</v>
      </c>
      <c r="AE233" s="803"/>
      <c r="AF233" s="804"/>
      <c r="AH233" s="140"/>
      <c r="AI233" s="41"/>
      <c r="AJ233" s="41"/>
      <c r="AK233" s="41"/>
      <c r="AL233" s="41"/>
      <c r="AM233" s="41"/>
      <c r="AN233" s="41"/>
      <c r="AO233" s="41"/>
      <c r="AP233" s="41"/>
      <c r="AQ233" s="41"/>
      <c r="AR233" s="41"/>
      <c r="AS233" s="41"/>
      <c r="AT233" s="41"/>
      <c r="AZ233" s="19">
        <f t="shared" si="34"/>
        <v>0</v>
      </c>
      <c r="BA233" s="20">
        <f t="shared" si="35"/>
        <v>0</v>
      </c>
      <c r="BB233" s="20">
        <f t="shared" si="36"/>
        <v>0</v>
      </c>
      <c r="BC233" s="20">
        <f t="shared" si="37"/>
        <v>0</v>
      </c>
      <c r="BD233" s="20">
        <f t="shared" si="38"/>
        <v>0</v>
      </c>
      <c r="BE233" s="20">
        <f t="shared" si="39"/>
        <v>0</v>
      </c>
      <c r="BF233" s="20">
        <f t="shared" si="40"/>
        <v>0</v>
      </c>
    </row>
    <row r="234" spans="2:58" s="10" customFormat="1" ht="14.1" hidden="1" customHeight="1" x14ac:dyDescent="0.3">
      <c r="B234" s="270">
        <v>216</v>
      </c>
      <c r="C234" s="782"/>
      <c r="D234" s="783"/>
      <c r="E234" s="784"/>
      <c r="F234" s="785"/>
      <c r="G234" s="785"/>
      <c r="H234" s="785"/>
      <c r="I234" s="785"/>
      <c r="J234" s="785"/>
      <c r="K234" s="786"/>
      <c r="L234" s="787"/>
      <c r="M234" s="788"/>
      <c r="N234" s="789"/>
      <c r="O234" s="790"/>
      <c r="P234" s="791"/>
      <c r="Q234" s="814"/>
      <c r="R234" s="814"/>
      <c r="S234" s="814"/>
      <c r="T234" s="800"/>
      <c r="U234" s="800"/>
      <c r="V234" s="801"/>
      <c r="W234" s="801"/>
      <c r="X234" s="800"/>
      <c r="Y234" s="800"/>
      <c r="Z234" s="802"/>
      <c r="AA234" s="802"/>
      <c r="AB234" s="802"/>
      <c r="AC234" s="802"/>
      <c r="AD234" s="803">
        <f t="shared" si="33"/>
        <v>0</v>
      </c>
      <c r="AE234" s="803"/>
      <c r="AF234" s="804"/>
      <c r="AH234" s="140"/>
      <c r="AI234" s="41"/>
      <c r="AJ234" s="41"/>
      <c r="AK234" s="41"/>
      <c r="AL234" s="41"/>
      <c r="AM234" s="41"/>
      <c r="AN234" s="41"/>
      <c r="AO234" s="41"/>
      <c r="AP234" s="41"/>
      <c r="AQ234" s="41"/>
      <c r="AR234" s="41"/>
      <c r="AS234" s="41"/>
      <c r="AT234" s="41"/>
      <c r="AZ234" s="19">
        <f t="shared" si="34"/>
        <v>0</v>
      </c>
      <c r="BA234" s="20">
        <f t="shared" si="35"/>
        <v>0</v>
      </c>
      <c r="BB234" s="20">
        <f t="shared" si="36"/>
        <v>0</v>
      </c>
      <c r="BC234" s="20">
        <f t="shared" si="37"/>
        <v>0</v>
      </c>
      <c r="BD234" s="20">
        <f t="shared" si="38"/>
        <v>0</v>
      </c>
      <c r="BE234" s="20">
        <f t="shared" si="39"/>
        <v>0</v>
      </c>
      <c r="BF234" s="20">
        <f t="shared" si="40"/>
        <v>0</v>
      </c>
    </row>
    <row r="235" spans="2:58" s="10" customFormat="1" ht="14.1" hidden="1" customHeight="1" x14ac:dyDescent="0.3">
      <c r="B235" s="270">
        <v>217</v>
      </c>
      <c r="C235" s="782"/>
      <c r="D235" s="783"/>
      <c r="E235" s="784"/>
      <c r="F235" s="785"/>
      <c r="G235" s="785"/>
      <c r="H235" s="785"/>
      <c r="I235" s="785"/>
      <c r="J235" s="785"/>
      <c r="K235" s="786"/>
      <c r="L235" s="787"/>
      <c r="M235" s="788"/>
      <c r="N235" s="789"/>
      <c r="O235" s="790"/>
      <c r="P235" s="791"/>
      <c r="Q235" s="814"/>
      <c r="R235" s="814"/>
      <c r="S235" s="814"/>
      <c r="T235" s="800"/>
      <c r="U235" s="800"/>
      <c r="V235" s="801"/>
      <c r="W235" s="801"/>
      <c r="X235" s="800"/>
      <c r="Y235" s="800"/>
      <c r="Z235" s="802"/>
      <c r="AA235" s="802"/>
      <c r="AB235" s="802"/>
      <c r="AC235" s="802"/>
      <c r="AD235" s="803">
        <f t="shared" si="33"/>
        <v>0</v>
      </c>
      <c r="AE235" s="803"/>
      <c r="AF235" s="804"/>
      <c r="AH235" s="140"/>
      <c r="AI235" s="41"/>
      <c r="AJ235" s="41"/>
      <c r="AK235" s="41"/>
      <c r="AL235" s="41"/>
      <c r="AM235" s="41"/>
      <c r="AN235" s="41"/>
      <c r="AO235" s="41"/>
      <c r="AP235" s="41"/>
      <c r="AQ235" s="41"/>
      <c r="AR235" s="41"/>
      <c r="AS235" s="41"/>
      <c r="AT235" s="41"/>
      <c r="AZ235" s="19">
        <f t="shared" si="34"/>
        <v>0</v>
      </c>
      <c r="BA235" s="20">
        <f t="shared" si="35"/>
        <v>0</v>
      </c>
      <c r="BB235" s="20">
        <f t="shared" si="36"/>
        <v>0</v>
      </c>
      <c r="BC235" s="20">
        <f t="shared" si="37"/>
        <v>0</v>
      </c>
      <c r="BD235" s="20">
        <f t="shared" si="38"/>
        <v>0</v>
      </c>
      <c r="BE235" s="20">
        <f t="shared" si="39"/>
        <v>0</v>
      </c>
      <c r="BF235" s="20">
        <f t="shared" si="40"/>
        <v>0</v>
      </c>
    </row>
    <row r="236" spans="2:58" s="10" customFormat="1" ht="14.1" hidden="1" customHeight="1" x14ac:dyDescent="0.3">
      <c r="B236" s="270">
        <v>218</v>
      </c>
      <c r="C236" s="782"/>
      <c r="D236" s="783"/>
      <c r="E236" s="784"/>
      <c r="F236" s="785"/>
      <c r="G236" s="785"/>
      <c r="H236" s="785"/>
      <c r="I236" s="785"/>
      <c r="J236" s="785"/>
      <c r="K236" s="786"/>
      <c r="L236" s="787"/>
      <c r="M236" s="788"/>
      <c r="N236" s="789"/>
      <c r="O236" s="790"/>
      <c r="P236" s="791"/>
      <c r="Q236" s="814"/>
      <c r="R236" s="814"/>
      <c r="S236" s="814"/>
      <c r="T236" s="800"/>
      <c r="U236" s="800"/>
      <c r="V236" s="801"/>
      <c r="W236" s="801"/>
      <c r="X236" s="800"/>
      <c r="Y236" s="800"/>
      <c r="Z236" s="802"/>
      <c r="AA236" s="802"/>
      <c r="AB236" s="802"/>
      <c r="AC236" s="802"/>
      <c r="AD236" s="803">
        <f t="shared" si="33"/>
        <v>0</v>
      </c>
      <c r="AE236" s="803"/>
      <c r="AF236" s="804"/>
      <c r="AH236" s="140"/>
      <c r="AI236" s="41"/>
      <c r="AJ236" s="41"/>
      <c r="AK236" s="41"/>
      <c r="AL236" s="41"/>
      <c r="AM236" s="41"/>
      <c r="AN236" s="41"/>
      <c r="AO236" s="41"/>
      <c r="AP236" s="41"/>
      <c r="AQ236" s="41"/>
      <c r="AR236" s="41"/>
      <c r="AS236" s="41"/>
      <c r="AT236" s="41"/>
      <c r="AZ236" s="19">
        <f t="shared" si="34"/>
        <v>0</v>
      </c>
      <c r="BA236" s="20">
        <f t="shared" si="35"/>
        <v>0</v>
      </c>
      <c r="BB236" s="20">
        <f t="shared" si="36"/>
        <v>0</v>
      </c>
      <c r="BC236" s="20">
        <f t="shared" si="37"/>
        <v>0</v>
      </c>
      <c r="BD236" s="20">
        <f t="shared" si="38"/>
        <v>0</v>
      </c>
      <c r="BE236" s="20">
        <f t="shared" si="39"/>
        <v>0</v>
      </c>
      <c r="BF236" s="20">
        <f t="shared" si="40"/>
        <v>0</v>
      </c>
    </row>
    <row r="237" spans="2:58" s="10" customFormat="1" ht="14.1" hidden="1" customHeight="1" x14ac:dyDescent="0.3">
      <c r="B237" s="270">
        <v>219</v>
      </c>
      <c r="C237" s="782"/>
      <c r="D237" s="783"/>
      <c r="E237" s="784"/>
      <c r="F237" s="785"/>
      <c r="G237" s="785"/>
      <c r="H237" s="785"/>
      <c r="I237" s="785"/>
      <c r="J237" s="785"/>
      <c r="K237" s="786"/>
      <c r="L237" s="787"/>
      <c r="M237" s="788"/>
      <c r="N237" s="789"/>
      <c r="O237" s="790"/>
      <c r="P237" s="791"/>
      <c r="Q237" s="814"/>
      <c r="R237" s="814"/>
      <c r="S237" s="814"/>
      <c r="T237" s="800"/>
      <c r="U237" s="800"/>
      <c r="V237" s="801"/>
      <c r="W237" s="801"/>
      <c r="X237" s="800"/>
      <c r="Y237" s="800"/>
      <c r="Z237" s="802"/>
      <c r="AA237" s="802"/>
      <c r="AB237" s="802"/>
      <c r="AC237" s="802"/>
      <c r="AD237" s="803">
        <f t="shared" si="33"/>
        <v>0</v>
      </c>
      <c r="AE237" s="803"/>
      <c r="AF237" s="804"/>
      <c r="AH237" s="140"/>
      <c r="AI237" s="41"/>
      <c r="AJ237" s="41"/>
      <c r="AK237" s="41"/>
      <c r="AL237" s="41"/>
      <c r="AM237" s="41"/>
      <c r="AN237" s="41"/>
      <c r="AO237" s="41"/>
      <c r="AP237" s="41"/>
      <c r="AQ237" s="41"/>
      <c r="AR237" s="41"/>
      <c r="AS237" s="41"/>
      <c r="AT237" s="41"/>
      <c r="AZ237" s="19">
        <f t="shared" si="34"/>
        <v>0</v>
      </c>
      <c r="BA237" s="20">
        <f t="shared" si="35"/>
        <v>0</v>
      </c>
      <c r="BB237" s="20">
        <f t="shared" si="36"/>
        <v>0</v>
      </c>
      <c r="BC237" s="20">
        <f t="shared" si="37"/>
        <v>0</v>
      </c>
      <c r="BD237" s="20">
        <f t="shared" si="38"/>
        <v>0</v>
      </c>
      <c r="BE237" s="20">
        <f t="shared" si="39"/>
        <v>0</v>
      </c>
      <c r="BF237" s="20">
        <f t="shared" si="40"/>
        <v>0</v>
      </c>
    </row>
    <row r="238" spans="2:58" s="10" customFormat="1" ht="14.1" hidden="1" customHeight="1" x14ac:dyDescent="0.3">
      <c r="B238" s="270">
        <v>220</v>
      </c>
      <c r="C238" s="782"/>
      <c r="D238" s="783"/>
      <c r="E238" s="784"/>
      <c r="F238" s="785"/>
      <c r="G238" s="785"/>
      <c r="H238" s="785"/>
      <c r="I238" s="785"/>
      <c r="J238" s="785"/>
      <c r="K238" s="786"/>
      <c r="L238" s="787"/>
      <c r="M238" s="788"/>
      <c r="N238" s="789"/>
      <c r="O238" s="790"/>
      <c r="P238" s="791"/>
      <c r="Q238" s="814"/>
      <c r="R238" s="814"/>
      <c r="S238" s="814"/>
      <c r="T238" s="800"/>
      <c r="U238" s="800"/>
      <c r="V238" s="801"/>
      <c r="W238" s="801"/>
      <c r="X238" s="800"/>
      <c r="Y238" s="800"/>
      <c r="Z238" s="802"/>
      <c r="AA238" s="802"/>
      <c r="AB238" s="802"/>
      <c r="AC238" s="802"/>
      <c r="AD238" s="803">
        <f t="shared" si="33"/>
        <v>0</v>
      </c>
      <c r="AE238" s="803"/>
      <c r="AF238" s="804"/>
      <c r="AH238" s="140"/>
      <c r="AI238" s="41"/>
      <c r="AJ238" s="41"/>
      <c r="AK238" s="41"/>
      <c r="AL238" s="41"/>
      <c r="AM238" s="41"/>
      <c r="AN238" s="41"/>
      <c r="AO238" s="41"/>
      <c r="AP238" s="41"/>
      <c r="AQ238" s="41"/>
      <c r="AR238" s="41"/>
      <c r="AS238" s="41"/>
      <c r="AT238" s="41"/>
      <c r="AZ238" s="19">
        <f t="shared" si="34"/>
        <v>0</v>
      </c>
      <c r="BA238" s="20">
        <f t="shared" si="35"/>
        <v>0</v>
      </c>
      <c r="BB238" s="20">
        <f t="shared" si="36"/>
        <v>0</v>
      </c>
      <c r="BC238" s="20">
        <f t="shared" si="37"/>
        <v>0</v>
      </c>
      <c r="BD238" s="20">
        <f t="shared" si="38"/>
        <v>0</v>
      </c>
      <c r="BE238" s="20">
        <f t="shared" si="39"/>
        <v>0</v>
      </c>
      <c r="BF238" s="20">
        <f t="shared" si="40"/>
        <v>0</v>
      </c>
    </row>
    <row r="239" spans="2:58" s="10" customFormat="1" ht="14.1" hidden="1" customHeight="1" x14ac:dyDescent="0.3">
      <c r="B239" s="270">
        <v>221</v>
      </c>
      <c r="C239" s="782"/>
      <c r="D239" s="783"/>
      <c r="E239" s="784"/>
      <c r="F239" s="785"/>
      <c r="G239" s="785"/>
      <c r="H239" s="785"/>
      <c r="I239" s="785"/>
      <c r="J239" s="785"/>
      <c r="K239" s="786"/>
      <c r="L239" s="787"/>
      <c r="M239" s="788"/>
      <c r="N239" s="789"/>
      <c r="O239" s="790"/>
      <c r="P239" s="791"/>
      <c r="Q239" s="814"/>
      <c r="R239" s="814"/>
      <c r="S239" s="814"/>
      <c r="T239" s="800"/>
      <c r="U239" s="800"/>
      <c r="V239" s="801"/>
      <c r="W239" s="801"/>
      <c r="X239" s="800"/>
      <c r="Y239" s="800"/>
      <c r="Z239" s="802"/>
      <c r="AA239" s="802"/>
      <c r="AB239" s="802"/>
      <c r="AC239" s="802"/>
      <c r="AD239" s="803">
        <f t="shared" si="33"/>
        <v>0</v>
      </c>
      <c r="AE239" s="803"/>
      <c r="AF239" s="804"/>
      <c r="AH239" s="140"/>
      <c r="AI239" s="41"/>
      <c r="AJ239" s="41"/>
      <c r="AK239" s="41"/>
      <c r="AL239" s="41"/>
      <c r="AM239" s="41"/>
      <c r="AN239" s="41"/>
      <c r="AO239" s="41"/>
      <c r="AP239" s="41"/>
      <c r="AQ239" s="41"/>
      <c r="AR239" s="41"/>
      <c r="AS239" s="41"/>
      <c r="AT239" s="41"/>
      <c r="AZ239" s="19">
        <f t="shared" si="34"/>
        <v>0</v>
      </c>
      <c r="BA239" s="20">
        <f t="shared" si="35"/>
        <v>0</v>
      </c>
      <c r="BB239" s="20">
        <f t="shared" si="36"/>
        <v>0</v>
      </c>
      <c r="BC239" s="20">
        <f t="shared" si="37"/>
        <v>0</v>
      </c>
      <c r="BD239" s="20">
        <f t="shared" si="38"/>
        <v>0</v>
      </c>
      <c r="BE239" s="20">
        <f t="shared" si="39"/>
        <v>0</v>
      </c>
      <c r="BF239" s="20">
        <f t="shared" si="40"/>
        <v>0</v>
      </c>
    </row>
    <row r="240" spans="2:58" s="10" customFormat="1" ht="14.1" hidden="1" customHeight="1" x14ac:dyDescent="0.3">
      <c r="B240" s="270">
        <v>222</v>
      </c>
      <c r="C240" s="782"/>
      <c r="D240" s="783"/>
      <c r="E240" s="784"/>
      <c r="F240" s="785"/>
      <c r="G240" s="785"/>
      <c r="H240" s="785"/>
      <c r="I240" s="785"/>
      <c r="J240" s="785"/>
      <c r="K240" s="786"/>
      <c r="L240" s="787"/>
      <c r="M240" s="788"/>
      <c r="N240" s="789"/>
      <c r="O240" s="790"/>
      <c r="P240" s="791"/>
      <c r="Q240" s="814"/>
      <c r="R240" s="814"/>
      <c r="S240" s="814"/>
      <c r="T240" s="800"/>
      <c r="U240" s="800"/>
      <c r="V240" s="801"/>
      <c r="W240" s="801"/>
      <c r="X240" s="800"/>
      <c r="Y240" s="800"/>
      <c r="Z240" s="802"/>
      <c r="AA240" s="802"/>
      <c r="AB240" s="802"/>
      <c r="AC240" s="802"/>
      <c r="AD240" s="803">
        <f t="shared" si="33"/>
        <v>0</v>
      </c>
      <c r="AE240" s="803"/>
      <c r="AF240" s="804"/>
      <c r="AH240" s="140"/>
      <c r="AI240" s="41"/>
      <c r="AJ240" s="41"/>
      <c r="AK240" s="41"/>
      <c r="AL240" s="41"/>
      <c r="AM240" s="41"/>
      <c r="AN240" s="41"/>
      <c r="AO240" s="41"/>
      <c r="AP240" s="41"/>
      <c r="AQ240" s="41"/>
      <c r="AR240" s="41"/>
      <c r="AS240" s="41"/>
      <c r="AT240" s="41"/>
      <c r="AZ240" s="19">
        <f t="shared" si="34"/>
        <v>0</v>
      </c>
      <c r="BA240" s="20">
        <f t="shared" si="35"/>
        <v>0</v>
      </c>
      <c r="BB240" s="20">
        <f t="shared" si="36"/>
        <v>0</v>
      </c>
      <c r="BC240" s="20">
        <f t="shared" si="37"/>
        <v>0</v>
      </c>
      <c r="BD240" s="20">
        <f t="shared" si="38"/>
        <v>0</v>
      </c>
      <c r="BE240" s="20">
        <f t="shared" si="39"/>
        <v>0</v>
      </c>
      <c r="BF240" s="20">
        <f t="shared" si="40"/>
        <v>0</v>
      </c>
    </row>
    <row r="241" spans="2:58" s="10" customFormat="1" ht="14.1" hidden="1" customHeight="1" x14ac:dyDescent="0.3">
      <c r="B241" s="270">
        <v>223</v>
      </c>
      <c r="C241" s="782"/>
      <c r="D241" s="783"/>
      <c r="E241" s="784"/>
      <c r="F241" s="785"/>
      <c r="G241" s="785"/>
      <c r="H241" s="785"/>
      <c r="I241" s="785"/>
      <c r="J241" s="785"/>
      <c r="K241" s="786"/>
      <c r="L241" s="787"/>
      <c r="M241" s="788"/>
      <c r="N241" s="789"/>
      <c r="O241" s="790"/>
      <c r="P241" s="791"/>
      <c r="Q241" s="814"/>
      <c r="R241" s="814"/>
      <c r="S241" s="814"/>
      <c r="T241" s="800"/>
      <c r="U241" s="800"/>
      <c r="V241" s="801"/>
      <c r="W241" s="801"/>
      <c r="X241" s="800"/>
      <c r="Y241" s="800"/>
      <c r="Z241" s="802"/>
      <c r="AA241" s="802"/>
      <c r="AB241" s="802"/>
      <c r="AC241" s="802"/>
      <c r="AD241" s="803">
        <f t="shared" si="33"/>
        <v>0</v>
      </c>
      <c r="AE241" s="803"/>
      <c r="AF241" s="804"/>
      <c r="AH241" s="140"/>
      <c r="AI241" s="41"/>
      <c r="AJ241" s="41"/>
      <c r="AK241" s="41"/>
      <c r="AL241" s="41"/>
      <c r="AM241" s="41"/>
      <c r="AN241" s="41"/>
      <c r="AO241" s="41"/>
      <c r="AP241" s="41"/>
      <c r="AQ241" s="41"/>
      <c r="AR241" s="41"/>
      <c r="AS241" s="41"/>
      <c r="AT241" s="41"/>
      <c r="AZ241" s="19">
        <f t="shared" si="34"/>
        <v>0</v>
      </c>
      <c r="BA241" s="20">
        <f t="shared" si="35"/>
        <v>0</v>
      </c>
      <c r="BB241" s="20">
        <f t="shared" si="36"/>
        <v>0</v>
      </c>
      <c r="BC241" s="20">
        <f t="shared" si="37"/>
        <v>0</v>
      </c>
      <c r="BD241" s="20">
        <f t="shared" si="38"/>
        <v>0</v>
      </c>
      <c r="BE241" s="20">
        <f t="shared" si="39"/>
        <v>0</v>
      </c>
      <c r="BF241" s="20">
        <f t="shared" si="40"/>
        <v>0</v>
      </c>
    </row>
    <row r="242" spans="2:58" s="10" customFormat="1" ht="14.1" hidden="1" customHeight="1" x14ac:dyDescent="0.3">
      <c r="B242" s="270">
        <v>224</v>
      </c>
      <c r="C242" s="782"/>
      <c r="D242" s="783"/>
      <c r="E242" s="784"/>
      <c r="F242" s="785"/>
      <c r="G242" s="785"/>
      <c r="H242" s="785"/>
      <c r="I242" s="785"/>
      <c r="J242" s="785"/>
      <c r="K242" s="786"/>
      <c r="L242" s="787"/>
      <c r="M242" s="788"/>
      <c r="N242" s="789"/>
      <c r="O242" s="790"/>
      <c r="P242" s="791"/>
      <c r="Q242" s="814"/>
      <c r="R242" s="814"/>
      <c r="S242" s="814"/>
      <c r="T242" s="800"/>
      <c r="U242" s="800"/>
      <c r="V242" s="801"/>
      <c r="W242" s="801"/>
      <c r="X242" s="800"/>
      <c r="Y242" s="800"/>
      <c r="Z242" s="802"/>
      <c r="AA242" s="802"/>
      <c r="AB242" s="802"/>
      <c r="AC242" s="802"/>
      <c r="AD242" s="803">
        <f t="shared" si="33"/>
        <v>0</v>
      </c>
      <c r="AE242" s="803"/>
      <c r="AF242" s="804"/>
      <c r="AH242" s="140"/>
      <c r="AI242" s="41"/>
      <c r="AJ242" s="41"/>
      <c r="AK242" s="41"/>
      <c r="AL242" s="41"/>
      <c r="AM242" s="41"/>
      <c r="AN242" s="41"/>
      <c r="AO242" s="41"/>
      <c r="AP242" s="41"/>
      <c r="AQ242" s="41"/>
      <c r="AR242" s="41"/>
      <c r="AS242" s="41"/>
      <c r="AT242" s="41"/>
      <c r="AZ242" s="19">
        <f t="shared" si="34"/>
        <v>0</v>
      </c>
      <c r="BA242" s="20">
        <f t="shared" si="35"/>
        <v>0</v>
      </c>
      <c r="BB242" s="20">
        <f t="shared" si="36"/>
        <v>0</v>
      </c>
      <c r="BC242" s="20">
        <f t="shared" si="37"/>
        <v>0</v>
      </c>
      <c r="BD242" s="20">
        <f t="shared" si="38"/>
        <v>0</v>
      </c>
      <c r="BE242" s="20">
        <f t="shared" si="39"/>
        <v>0</v>
      </c>
      <c r="BF242" s="20">
        <f t="shared" si="40"/>
        <v>0</v>
      </c>
    </row>
    <row r="243" spans="2:58" s="10" customFormat="1" ht="14.1" hidden="1" customHeight="1" x14ac:dyDescent="0.3">
      <c r="B243" s="270">
        <v>225</v>
      </c>
      <c r="C243" s="782"/>
      <c r="D243" s="783"/>
      <c r="E243" s="784"/>
      <c r="F243" s="785"/>
      <c r="G243" s="785"/>
      <c r="H243" s="785"/>
      <c r="I243" s="785"/>
      <c r="J243" s="785"/>
      <c r="K243" s="786"/>
      <c r="L243" s="787"/>
      <c r="M243" s="788"/>
      <c r="N243" s="789"/>
      <c r="O243" s="790"/>
      <c r="P243" s="791"/>
      <c r="Q243" s="814"/>
      <c r="R243" s="814"/>
      <c r="S243" s="814"/>
      <c r="T243" s="800"/>
      <c r="U243" s="800"/>
      <c r="V243" s="801"/>
      <c r="W243" s="801"/>
      <c r="X243" s="800"/>
      <c r="Y243" s="800"/>
      <c r="Z243" s="802"/>
      <c r="AA243" s="802"/>
      <c r="AB243" s="802"/>
      <c r="AC243" s="802"/>
      <c r="AD243" s="803">
        <f t="shared" si="33"/>
        <v>0</v>
      </c>
      <c r="AE243" s="803"/>
      <c r="AF243" s="804"/>
      <c r="AH243" s="140"/>
      <c r="AI243" s="41"/>
      <c r="AJ243" s="41"/>
      <c r="AK243" s="41"/>
      <c r="AL243" s="41"/>
      <c r="AM243" s="41"/>
      <c r="AN243" s="41"/>
      <c r="AO243" s="41"/>
      <c r="AP243" s="41"/>
      <c r="AQ243" s="41"/>
      <c r="AR243" s="41"/>
      <c r="AS243" s="41"/>
      <c r="AT243" s="41"/>
      <c r="AZ243" s="19">
        <f t="shared" si="34"/>
        <v>0</v>
      </c>
      <c r="BA243" s="20">
        <f t="shared" si="35"/>
        <v>0</v>
      </c>
      <c r="BB243" s="20">
        <f t="shared" si="36"/>
        <v>0</v>
      </c>
      <c r="BC243" s="20">
        <f t="shared" si="37"/>
        <v>0</v>
      </c>
      <c r="BD243" s="20">
        <f t="shared" si="38"/>
        <v>0</v>
      </c>
      <c r="BE243" s="20">
        <f t="shared" si="39"/>
        <v>0</v>
      </c>
      <c r="BF243" s="20">
        <f t="shared" si="40"/>
        <v>0</v>
      </c>
    </row>
    <row r="244" spans="2:58" s="10" customFormat="1" ht="14.1" hidden="1" customHeight="1" x14ac:dyDescent="0.3">
      <c r="B244" s="270">
        <v>226</v>
      </c>
      <c r="C244" s="782"/>
      <c r="D244" s="783"/>
      <c r="E244" s="784"/>
      <c r="F244" s="785"/>
      <c r="G244" s="785"/>
      <c r="H244" s="785"/>
      <c r="I244" s="785"/>
      <c r="J244" s="785"/>
      <c r="K244" s="786"/>
      <c r="L244" s="787"/>
      <c r="M244" s="788"/>
      <c r="N244" s="789"/>
      <c r="O244" s="790"/>
      <c r="P244" s="791"/>
      <c r="Q244" s="814"/>
      <c r="R244" s="814"/>
      <c r="S244" s="814"/>
      <c r="T244" s="800"/>
      <c r="U244" s="800"/>
      <c r="V244" s="801"/>
      <c r="W244" s="801"/>
      <c r="X244" s="800"/>
      <c r="Y244" s="800"/>
      <c r="Z244" s="802"/>
      <c r="AA244" s="802"/>
      <c r="AB244" s="802"/>
      <c r="AC244" s="802"/>
      <c r="AD244" s="803">
        <f t="shared" si="33"/>
        <v>0</v>
      </c>
      <c r="AE244" s="803"/>
      <c r="AF244" s="804"/>
      <c r="AH244" s="140"/>
      <c r="AI244" s="41"/>
      <c r="AJ244" s="41"/>
      <c r="AK244" s="41"/>
      <c r="AL244" s="41"/>
      <c r="AM244" s="41"/>
      <c r="AN244" s="41"/>
      <c r="AO244" s="41"/>
      <c r="AP244" s="41"/>
      <c r="AQ244" s="41"/>
      <c r="AR244" s="41"/>
      <c r="AS244" s="41"/>
      <c r="AT244" s="41"/>
      <c r="AZ244" s="19">
        <f t="shared" si="34"/>
        <v>0</v>
      </c>
      <c r="BA244" s="20">
        <f t="shared" si="35"/>
        <v>0</v>
      </c>
      <c r="BB244" s="20">
        <f t="shared" si="36"/>
        <v>0</v>
      </c>
      <c r="BC244" s="20">
        <f t="shared" si="37"/>
        <v>0</v>
      </c>
      <c r="BD244" s="20">
        <f t="shared" si="38"/>
        <v>0</v>
      </c>
      <c r="BE244" s="20">
        <f t="shared" si="39"/>
        <v>0</v>
      </c>
      <c r="BF244" s="20">
        <f t="shared" si="40"/>
        <v>0</v>
      </c>
    </row>
    <row r="245" spans="2:58" s="10" customFormat="1" ht="14.1" hidden="1" customHeight="1" x14ac:dyDescent="0.3">
      <c r="B245" s="270">
        <v>227</v>
      </c>
      <c r="C245" s="782"/>
      <c r="D245" s="783"/>
      <c r="E245" s="784"/>
      <c r="F245" s="785"/>
      <c r="G245" s="785"/>
      <c r="H245" s="785"/>
      <c r="I245" s="785"/>
      <c r="J245" s="785"/>
      <c r="K245" s="786"/>
      <c r="L245" s="787"/>
      <c r="M245" s="788"/>
      <c r="N245" s="789"/>
      <c r="O245" s="790"/>
      <c r="P245" s="791"/>
      <c r="Q245" s="814"/>
      <c r="R245" s="814"/>
      <c r="S245" s="814"/>
      <c r="T245" s="800"/>
      <c r="U245" s="800"/>
      <c r="V245" s="801"/>
      <c r="W245" s="801"/>
      <c r="X245" s="800"/>
      <c r="Y245" s="800"/>
      <c r="Z245" s="802"/>
      <c r="AA245" s="802"/>
      <c r="AB245" s="802"/>
      <c r="AC245" s="802"/>
      <c r="AD245" s="803">
        <f t="shared" si="33"/>
        <v>0</v>
      </c>
      <c r="AE245" s="803"/>
      <c r="AF245" s="804"/>
      <c r="AH245" s="140"/>
      <c r="AI245" s="41"/>
      <c r="AJ245" s="41"/>
      <c r="AK245" s="41"/>
      <c r="AL245" s="41"/>
      <c r="AM245" s="41"/>
      <c r="AN245" s="41"/>
      <c r="AO245" s="41"/>
      <c r="AP245" s="41"/>
      <c r="AQ245" s="41"/>
      <c r="AR245" s="41"/>
      <c r="AS245" s="41"/>
      <c r="AT245" s="41"/>
      <c r="AZ245" s="19">
        <f t="shared" si="34"/>
        <v>0</v>
      </c>
      <c r="BA245" s="20">
        <f t="shared" si="35"/>
        <v>0</v>
      </c>
      <c r="BB245" s="20">
        <f t="shared" si="36"/>
        <v>0</v>
      </c>
      <c r="BC245" s="20">
        <f t="shared" si="37"/>
        <v>0</v>
      </c>
      <c r="BD245" s="20">
        <f t="shared" si="38"/>
        <v>0</v>
      </c>
      <c r="BE245" s="20">
        <f t="shared" si="39"/>
        <v>0</v>
      </c>
      <c r="BF245" s="20">
        <f t="shared" si="40"/>
        <v>0</v>
      </c>
    </row>
    <row r="246" spans="2:58" s="10" customFormat="1" ht="14.1" hidden="1" customHeight="1" x14ac:dyDescent="0.3">
      <c r="B246" s="270">
        <v>228</v>
      </c>
      <c r="C246" s="782"/>
      <c r="D246" s="783"/>
      <c r="E246" s="784"/>
      <c r="F246" s="785"/>
      <c r="G246" s="785"/>
      <c r="H246" s="785"/>
      <c r="I246" s="785"/>
      <c r="J246" s="785"/>
      <c r="K246" s="786"/>
      <c r="L246" s="787"/>
      <c r="M246" s="788"/>
      <c r="N246" s="789"/>
      <c r="O246" s="790"/>
      <c r="P246" s="791"/>
      <c r="Q246" s="814"/>
      <c r="R246" s="814"/>
      <c r="S246" s="814"/>
      <c r="T246" s="800"/>
      <c r="U246" s="800"/>
      <c r="V246" s="801"/>
      <c r="W246" s="801"/>
      <c r="X246" s="800"/>
      <c r="Y246" s="800"/>
      <c r="Z246" s="802"/>
      <c r="AA246" s="802"/>
      <c r="AB246" s="802"/>
      <c r="AC246" s="802"/>
      <c r="AD246" s="803">
        <f t="shared" si="33"/>
        <v>0</v>
      </c>
      <c r="AE246" s="803"/>
      <c r="AF246" s="804"/>
      <c r="AH246" s="140"/>
      <c r="AI246" s="41"/>
      <c r="AJ246" s="41"/>
      <c r="AK246" s="41"/>
      <c r="AL246" s="41"/>
      <c r="AM246" s="41"/>
      <c r="AN246" s="41"/>
      <c r="AO246" s="41"/>
      <c r="AP246" s="41"/>
      <c r="AQ246" s="41"/>
      <c r="AR246" s="41"/>
      <c r="AS246" s="41"/>
      <c r="AT246" s="41"/>
      <c r="AZ246" s="19">
        <f t="shared" si="34"/>
        <v>0</v>
      </c>
      <c r="BA246" s="20">
        <f t="shared" si="35"/>
        <v>0</v>
      </c>
      <c r="BB246" s="20">
        <f t="shared" si="36"/>
        <v>0</v>
      </c>
      <c r="BC246" s="20">
        <f t="shared" si="37"/>
        <v>0</v>
      </c>
      <c r="BD246" s="20">
        <f t="shared" si="38"/>
        <v>0</v>
      </c>
      <c r="BE246" s="20">
        <f t="shared" si="39"/>
        <v>0</v>
      </c>
      <c r="BF246" s="20">
        <f t="shared" si="40"/>
        <v>0</v>
      </c>
    </row>
    <row r="247" spans="2:58" s="10" customFormat="1" ht="14.1" hidden="1" customHeight="1" x14ac:dyDescent="0.3">
      <c r="B247" s="270">
        <v>229</v>
      </c>
      <c r="C247" s="782"/>
      <c r="D247" s="783"/>
      <c r="E247" s="784"/>
      <c r="F247" s="785"/>
      <c r="G247" s="785"/>
      <c r="H247" s="785"/>
      <c r="I247" s="785"/>
      <c r="J247" s="785"/>
      <c r="K247" s="786"/>
      <c r="L247" s="787"/>
      <c r="M247" s="788"/>
      <c r="N247" s="789"/>
      <c r="O247" s="790"/>
      <c r="P247" s="791"/>
      <c r="Q247" s="814"/>
      <c r="R247" s="814"/>
      <c r="S247" s="814"/>
      <c r="T247" s="800"/>
      <c r="U247" s="800"/>
      <c r="V247" s="801"/>
      <c r="W247" s="801"/>
      <c r="X247" s="800"/>
      <c r="Y247" s="800"/>
      <c r="Z247" s="802"/>
      <c r="AA247" s="802"/>
      <c r="AB247" s="802"/>
      <c r="AC247" s="802"/>
      <c r="AD247" s="803">
        <f t="shared" si="33"/>
        <v>0</v>
      </c>
      <c r="AE247" s="803"/>
      <c r="AF247" s="804"/>
      <c r="AH247" s="140"/>
      <c r="AI247" s="41"/>
      <c r="AJ247" s="41"/>
      <c r="AK247" s="41"/>
      <c r="AL247" s="41"/>
      <c r="AM247" s="41"/>
      <c r="AN247" s="41"/>
      <c r="AO247" s="41"/>
      <c r="AP247" s="41"/>
      <c r="AQ247" s="41"/>
      <c r="AR247" s="41"/>
      <c r="AS247" s="41"/>
      <c r="AT247" s="41"/>
      <c r="AZ247" s="19">
        <f t="shared" si="34"/>
        <v>0</v>
      </c>
      <c r="BA247" s="20">
        <f t="shared" si="35"/>
        <v>0</v>
      </c>
      <c r="BB247" s="20">
        <f t="shared" si="36"/>
        <v>0</v>
      </c>
      <c r="BC247" s="20">
        <f t="shared" si="37"/>
        <v>0</v>
      </c>
      <c r="BD247" s="20">
        <f t="shared" si="38"/>
        <v>0</v>
      </c>
      <c r="BE247" s="20">
        <f t="shared" si="39"/>
        <v>0</v>
      </c>
      <c r="BF247" s="20">
        <f t="shared" si="40"/>
        <v>0</v>
      </c>
    </row>
    <row r="248" spans="2:58" s="10" customFormat="1" ht="14.1" hidden="1" customHeight="1" x14ac:dyDescent="0.3">
      <c r="B248" s="270">
        <v>230</v>
      </c>
      <c r="C248" s="782"/>
      <c r="D248" s="783"/>
      <c r="E248" s="784"/>
      <c r="F248" s="785"/>
      <c r="G248" s="785"/>
      <c r="H248" s="785"/>
      <c r="I248" s="785"/>
      <c r="J248" s="785"/>
      <c r="K248" s="786"/>
      <c r="L248" s="787"/>
      <c r="M248" s="788"/>
      <c r="N248" s="789"/>
      <c r="O248" s="790"/>
      <c r="P248" s="791"/>
      <c r="Q248" s="814"/>
      <c r="R248" s="814"/>
      <c r="S248" s="814"/>
      <c r="T248" s="800"/>
      <c r="U248" s="800"/>
      <c r="V248" s="801"/>
      <c r="W248" s="801"/>
      <c r="X248" s="800"/>
      <c r="Y248" s="800"/>
      <c r="Z248" s="802"/>
      <c r="AA248" s="802"/>
      <c r="AB248" s="802"/>
      <c r="AC248" s="802"/>
      <c r="AD248" s="803">
        <f t="shared" si="33"/>
        <v>0</v>
      </c>
      <c r="AE248" s="803"/>
      <c r="AF248" s="804"/>
      <c r="AH248" s="140"/>
      <c r="AI248" s="41"/>
      <c r="AJ248" s="41"/>
      <c r="AK248" s="41"/>
      <c r="AL248" s="41"/>
      <c r="AM248" s="41"/>
      <c r="AN248" s="41"/>
      <c r="AO248" s="41"/>
      <c r="AP248" s="41"/>
      <c r="AQ248" s="41"/>
      <c r="AR248" s="41"/>
      <c r="AS248" s="41"/>
      <c r="AT248" s="41"/>
      <c r="AZ248" s="19">
        <f t="shared" si="34"/>
        <v>0</v>
      </c>
      <c r="BA248" s="20">
        <f t="shared" si="35"/>
        <v>0</v>
      </c>
      <c r="BB248" s="20">
        <f t="shared" si="36"/>
        <v>0</v>
      </c>
      <c r="BC248" s="20">
        <f t="shared" si="37"/>
        <v>0</v>
      </c>
      <c r="BD248" s="20">
        <f t="shared" si="38"/>
        <v>0</v>
      </c>
      <c r="BE248" s="20">
        <f t="shared" si="39"/>
        <v>0</v>
      </c>
      <c r="BF248" s="20">
        <f t="shared" si="40"/>
        <v>0</v>
      </c>
    </row>
    <row r="249" spans="2:58" s="10" customFormat="1" ht="14.1" hidden="1" customHeight="1" x14ac:dyDescent="0.3">
      <c r="B249" s="270">
        <v>231</v>
      </c>
      <c r="C249" s="782"/>
      <c r="D249" s="783"/>
      <c r="E249" s="784"/>
      <c r="F249" s="785"/>
      <c r="G249" s="785"/>
      <c r="H249" s="785"/>
      <c r="I249" s="785"/>
      <c r="J249" s="785"/>
      <c r="K249" s="786"/>
      <c r="L249" s="787"/>
      <c r="M249" s="788"/>
      <c r="N249" s="789"/>
      <c r="O249" s="790"/>
      <c r="P249" s="791"/>
      <c r="Q249" s="814"/>
      <c r="R249" s="814"/>
      <c r="S249" s="814"/>
      <c r="T249" s="800"/>
      <c r="U249" s="800"/>
      <c r="V249" s="801"/>
      <c r="W249" s="801"/>
      <c r="X249" s="800"/>
      <c r="Y249" s="800"/>
      <c r="Z249" s="802"/>
      <c r="AA249" s="802"/>
      <c r="AB249" s="802"/>
      <c r="AC249" s="802"/>
      <c r="AD249" s="803">
        <f t="shared" si="33"/>
        <v>0</v>
      </c>
      <c r="AE249" s="803"/>
      <c r="AF249" s="804"/>
      <c r="AH249" s="140"/>
      <c r="AI249" s="41"/>
      <c r="AJ249" s="41"/>
      <c r="AK249" s="41"/>
      <c r="AL249" s="41"/>
      <c r="AM249" s="41"/>
      <c r="AN249" s="41"/>
      <c r="AO249" s="41"/>
      <c r="AP249" s="41"/>
      <c r="AQ249" s="41"/>
      <c r="AR249" s="41"/>
      <c r="AS249" s="41"/>
      <c r="AT249" s="41"/>
      <c r="AZ249" s="19">
        <f t="shared" si="34"/>
        <v>0</v>
      </c>
      <c r="BA249" s="20">
        <f t="shared" si="35"/>
        <v>0</v>
      </c>
      <c r="BB249" s="20">
        <f t="shared" si="36"/>
        <v>0</v>
      </c>
      <c r="BC249" s="20">
        <f t="shared" si="37"/>
        <v>0</v>
      </c>
      <c r="BD249" s="20">
        <f t="shared" si="38"/>
        <v>0</v>
      </c>
      <c r="BE249" s="20">
        <f t="shared" si="39"/>
        <v>0</v>
      </c>
      <c r="BF249" s="20">
        <f t="shared" si="40"/>
        <v>0</v>
      </c>
    </row>
    <row r="250" spans="2:58" s="10" customFormat="1" ht="14.1" hidden="1" customHeight="1" x14ac:dyDescent="0.3">
      <c r="B250" s="270">
        <v>232</v>
      </c>
      <c r="C250" s="782"/>
      <c r="D250" s="783"/>
      <c r="E250" s="784"/>
      <c r="F250" s="785"/>
      <c r="G250" s="785"/>
      <c r="H250" s="785"/>
      <c r="I250" s="785"/>
      <c r="J250" s="785"/>
      <c r="K250" s="786"/>
      <c r="L250" s="787"/>
      <c r="M250" s="788"/>
      <c r="N250" s="789"/>
      <c r="O250" s="790"/>
      <c r="P250" s="791"/>
      <c r="Q250" s="814"/>
      <c r="R250" s="814"/>
      <c r="S250" s="814"/>
      <c r="T250" s="800"/>
      <c r="U250" s="800"/>
      <c r="V250" s="801"/>
      <c r="W250" s="801"/>
      <c r="X250" s="800"/>
      <c r="Y250" s="800"/>
      <c r="Z250" s="802"/>
      <c r="AA250" s="802"/>
      <c r="AB250" s="802"/>
      <c r="AC250" s="802"/>
      <c r="AD250" s="803">
        <f t="shared" si="33"/>
        <v>0</v>
      </c>
      <c r="AE250" s="803"/>
      <c r="AF250" s="804"/>
      <c r="AH250" s="140"/>
      <c r="AI250" s="41"/>
      <c r="AJ250" s="41"/>
      <c r="AK250" s="41"/>
      <c r="AL250" s="41"/>
      <c r="AM250" s="41"/>
      <c r="AN250" s="41"/>
      <c r="AO250" s="41"/>
      <c r="AP250" s="41"/>
      <c r="AQ250" s="41"/>
      <c r="AR250" s="41"/>
      <c r="AS250" s="41"/>
      <c r="AT250" s="41"/>
      <c r="AZ250" s="19">
        <f t="shared" si="34"/>
        <v>0</v>
      </c>
      <c r="BA250" s="20">
        <f t="shared" si="35"/>
        <v>0</v>
      </c>
      <c r="BB250" s="20">
        <f t="shared" si="36"/>
        <v>0</v>
      </c>
      <c r="BC250" s="20">
        <f t="shared" si="37"/>
        <v>0</v>
      </c>
      <c r="BD250" s="20">
        <f t="shared" si="38"/>
        <v>0</v>
      </c>
      <c r="BE250" s="20">
        <f t="shared" si="39"/>
        <v>0</v>
      </c>
      <c r="BF250" s="20">
        <f t="shared" si="40"/>
        <v>0</v>
      </c>
    </row>
    <row r="251" spans="2:58" s="10" customFormat="1" ht="14.1" hidden="1" customHeight="1" x14ac:dyDescent="0.3">
      <c r="B251" s="270">
        <v>233</v>
      </c>
      <c r="C251" s="782"/>
      <c r="D251" s="783"/>
      <c r="E251" s="784"/>
      <c r="F251" s="785"/>
      <c r="G251" s="785"/>
      <c r="H251" s="785"/>
      <c r="I251" s="785"/>
      <c r="J251" s="785"/>
      <c r="K251" s="786"/>
      <c r="L251" s="787"/>
      <c r="M251" s="788"/>
      <c r="N251" s="789"/>
      <c r="O251" s="790"/>
      <c r="P251" s="791"/>
      <c r="Q251" s="814"/>
      <c r="R251" s="814"/>
      <c r="S251" s="814"/>
      <c r="T251" s="800"/>
      <c r="U251" s="800"/>
      <c r="V251" s="801"/>
      <c r="W251" s="801"/>
      <c r="X251" s="800"/>
      <c r="Y251" s="800"/>
      <c r="Z251" s="802"/>
      <c r="AA251" s="802"/>
      <c r="AB251" s="802"/>
      <c r="AC251" s="802"/>
      <c r="AD251" s="803">
        <f t="shared" si="33"/>
        <v>0</v>
      </c>
      <c r="AE251" s="803"/>
      <c r="AF251" s="804"/>
      <c r="AH251" s="140"/>
      <c r="AI251" s="41"/>
      <c r="AJ251" s="41"/>
      <c r="AK251" s="41"/>
      <c r="AL251" s="41"/>
      <c r="AM251" s="41"/>
      <c r="AN251" s="41"/>
      <c r="AO251" s="41"/>
      <c r="AP251" s="41"/>
      <c r="AQ251" s="41"/>
      <c r="AR251" s="41"/>
      <c r="AS251" s="41"/>
      <c r="AT251" s="41"/>
      <c r="AZ251" s="19">
        <f t="shared" si="34"/>
        <v>0</v>
      </c>
      <c r="BA251" s="20">
        <f t="shared" si="35"/>
        <v>0</v>
      </c>
      <c r="BB251" s="20">
        <f t="shared" si="36"/>
        <v>0</v>
      </c>
      <c r="BC251" s="20">
        <f t="shared" si="37"/>
        <v>0</v>
      </c>
      <c r="BD251" s="20">
        <f t="shared" si="38"/>
        <v>0</v>
      </c>
      <c r="BE251" s="20">
        <f t="shared" si="39"/>
        <v>0</v>
      </c>
      <c r="BF251" s="20">
        <f t="shared" si="40"/>
        <v>0</v>
      </c>
    </row>
    <row r="252" spans="2:58" s="10" customFormat="1" ht="14.1" hidden="1" customHeight="1" x14ac:dyDescent="0.3">
      <c r="B252" s="270">
        <v>234</v>
      </c>
      <c r="C252" s="782"/>
      <c r="D252" s="783"/>
      <c r="E252" s="784"/>
      <c r="F252" s="785"/>
      <c r="G252" s="785"/>
      <c r="H252" s="785"/>
      <c r="I252" s="785"/>
      <c r="J252" s="785"/>
      <c r="K252" s="786"/>
      <c r="L252" s="787"/>
      <c r="M252" s="788"/>
      <c r="N252" s="789"/>
      <c r="O252" s="790"/>
      <c r="P252" s="791"/>
      <c r="Q252" s="814"/>
      <c r="R252" s="814"/>
      <c r="S252" s="814"/>
      <c r="T252" s="800"/>
      <c r="U252" s="800"/>
      <c r="V252" s="801"/>
      <c r="W252" s="801"/>
      <c r="X252" s="800"/>
      <c r="Y252" s="800"/>
      <c r="Z252" s="802"/>
      <c r="AA252" s="802"/>
      <c r="AB252" s="802"/>
      <c r="AC252" s="802"/>
      <c r="AD252" s="803">
        <f t="shared" si="33"/>
        <v>0</v>
      </c>
      <c r="AE252" s="803"/>
      <c r="AF252" s="804"/>
      <c r="AH252" s="140"/>
      <c r="AI252" s="41"/>
      <c r="AJ252" s="41"/>
      <c r="AK252" s="41"/>
      <c r="AL252" s="41"/>
      <c r="AM252" s="41"/>
      <c r="AN252" s="41"/>
      <c r="AO252" s="41"/>
      <c r="AP252" s="41"/>
      <c r="AQ252" s="41"/>
      <c r="AR252" s="41"/>
      <c r="AS252" s="41"/>
      <c r="AT252" s="41"/>
      <c r="AZ252" s="19">
        <f t="shared" si="34"/>
        <v>0</v>
      </c>
      <c r="BA252" s="20">
        <f t="shared" si="35"/>
        <v>0</v>
      </c>
      <c r="BB252" s="20">
        <f t="shared" si="36"/>
        <v>0</v>
      </c>
      <c r="BC252" s="20">
        <f t="shared" si="37"/>
        <v>0</v>
      </c>
      <c r="BD252" s="20">
        <f t="shared" si="38"/>
        <v>0</v>
      </c>
      <c r="BE252" s="20">
        <f t="shared" si="39"/>
        <v>0</v>
      </c>
      <c r="BF252" s="20">
        <f t="shared" si="40"/>
        <v>0</v>
      </c>
    </row>
    <row r="253" spans="2:58" s="10" customFormat="1" ht="14.1" hidden="1" customHeight="1" x14ac:dyDescent="0.3">
      <c r="B253" s="270">
        <v>235</v>
      </c>
      <c r="C253" s="782"/>
      <c r="D253" s="783"/>
      <c r="E253" s="784"/>
      <c r="F253" s="785"/>
      <c r="G253" s="785"/>
      <c r="H253" s="785"/>
      <c r="I253" s="785"/>
      <c r="J253" s="785"/>
      <c r="K253" s="786"/>
      <c r="L253" s="787"/>
      <c r="M253" s="788"/>
      <c r="N253" s="789"/>
      <c r="O253" s="790"/>
      <c r="P253" s="791"/>
      <c r="Q253" s="814"/>
      <c r="R253" s="814"/>
      <c r="S253" s="814"/>
      <c r="T253" s="800"/>
      <c r="U253" s="800"/>
      <c r="V253" s="801"/>
      <c r="W253" s="801"/>
      <c r="X253" s="800"/>
      <c r="Y253" s="800"/>
      <c r="Z253" s="802"/>
      <c r="AA253" s="802"/>
      <c r="AB253" s="802"/>
      <c r="AC253" s="802"/>
      <c r="AD253" s="803">
        <f t="shared" si="33"/>
        <v>0</v>
      </c>
      <c r="AE253" s="803"/>
      <c r="AF253" s="804"/>
      <c r="AH253" s="140"/>
      <c r="AI253" s="41"/>
      <c r="AJ253" s="41"/>
      <c r="AK253" s="41"/>
      <c r="AL253" s="41"/>
      <c r="AM253" s="41"/>
      <c r="AN253" s="41"/>
      <c r="AO253" s="41"/>
      <c r="AP253" s="41"/>
      <c r="AQ253" s="41"/>
      <c r="AR253" s="41"/>
      <c r="AS253" s="41"/>
      <c r="AT253" s="41"/>
      <c r="AZ253" s="19">
        <f t="shared" si="34"/>
        <v>0</v>
      </c>
      <c r="BA253" s="20">
        <f t="shared" si="35"/>
        <v>0</v>
      </c>
      <c r="BB253" s="20">
        <f t="shared" si="36"/>
        <v>0</v>
      </c>
      <c r="BC253" s="20">
        <f t="shared" si="37"/>
        <v>0</v>
      </c>
      <c r="BD253" s="20">
        <f t="shared" si="38"/>
        <v>0</v>
      </c>
      <c r="BE253" s="20">
        <f t="shared" si="39"/>
        <v>0</v>
      </c>
      <c r="BF253" s="20">
        <f t="shared" si="40"/>
        <v>0</v>
      </c>
    </row>
    <row r="254" spans="2:58" s="10" customFormat="1" ht="14.1" hidden="1" customHeight="1" x14ac:dyDescent="0.3">
      <c r="B254" s="270">
        <v>236</v>
      </c>
      <c r="C254" s="782"/>
      <c r="D254" s="783"/>
      <c r="E254" s="784"/>
      <c r="F254" s="785"/>
      <c r="G254" s="785"/>
      <c r="H254" s="785"/>
      <c r="I254" s="785"/>
      <c r="J254" s="785"/>
      <c r="K254" s="786"/>
      <c r="L254" s="787"/>
      <c r="M254" s="788"/>
      <c r="N254" s="789"/>
      <c r="O254" s="790"/>
      <c r="P254" s="791"/>
      <c r="Q254" s="814"/>
      <c r="R254" s="814"/>
      <c r="S254" s="814"/>
      <c r="T254" s="800"/>
      <c r="U254" s="800"/>
      <c r="V254" s="801"/>
      <c r="W254" s="801"/>
      <c r="X254" s="800"/>
      <c r="Y254" s="800"/>
      <c r="Z254" s="802"/>
      <c r="AA254" s="802"/>
      <c r="AB254" s="802"/>
      <c r="AC254" s="802"/>
      <c r="AD254" s="803">
        <f t="shared" si="33"/>
        <v>0</v>
      </c>
      <c r="AE254" s="803"/>
      <c r="AF254" s="804"/>
      <c r="AH254" s="140"/>
      <c r="AI254" s="41"/>
      <c r="AJ254" s="41"/>
      <c r="AK254" s="41"/>
      <c r="AL254" s="41"/>
      <c r="AM254" s="41"/>
      <c r="AN254" s="41"/>
      <c r="AO254" s="41"/>
      <c r="AP254" s="41"/>
      <c r="AQ254" s="41"/>
      <c r="AR254" s="41"/>
      <c r="AS254" s="41"/>
      <c r="AT254" s="41"/>
      <c r="AZ254" s="19">
        <f t="shared" si="34"/>
        <v>0</v>
      </c>
      <c r="BA254" s="20">
        <f t="shared" si="35"/>
        <v>0</v>
      </c>
      <c r="BB254" s="20">
        <f t="shared" si="36"/>
        <v>0</v>
      </c>
      <c r="BC254" s="20">
        <f t="shared" si="37"/>
        <v>0</v>
      </c>
      <c r="BD254" s="20">
        <f t="shared" si="38"/>
        <v>0</v>
      </c>
      <c r="BE254" s="20">
        <f t="shared" si="39"/>
        <v>0</v>
      </c>
      <c r="BF254" s="20">
        <f t="shared" si="40"/>
        <v>0</v>
      </c>
    </row>
    <row r="255" spans="2:58" s="10" customFormat="1" ht="14.1" hidden="1" customHeight="1" x14ac:dyDescent="0.3">
      <c r="B255" s="270">
        <v>237</v>
      </c>
      <c r="C255" s="782"/>
      <c r="D255" s="783"/>
      <c r="E255" s="784"/>
      <c r="F255" s="785"/>
      <c r="G255" s="785"/>
      <c r="H255" s="785"/>
      <c r="I255" s="785"/>
      <c r="J255" s="785"/>
      <c r="K255" s="786"/>
      <c r="L255" s="787"/>
      <c r="M255" s="788"/>
      <c r="N255" s="789"/>
      <c r="O255" s="790"/>
      <c r="P255" s="791"/>
      <c r="Q255" s="814"/>
      <c r="R255" s="814"/>
      <c r="S255" s="814"/>
      <c r="T255" s="800"/>
      <c r="U255" s="800"/>
      <c r="V255" s="801"/>
      <c r="W255" s="801"/>
      <c r="X255" s="800"/>
      <c r="Y255" s="800"/>
      <c r="Z255" s="802"/>
      <c r="AA255" s="802"/>
      <c r="AB255" s="802"/>
      <c r="AC255" s="802"/>
      <c r="AD255" s="803">
        <f t="shared" si="33"/>
        <v>0</v>
      </c>
      <c r="AE255" s="803"/>
      <c r="AF255" s="804"/>
      <c r="AH255" s="140"/>
      <c r="AI255" s="41"/>
      <c r="AJ255" s="41"/>
      <c r="AK255" s="41"/>
      <c r="AL255" s="41"/>
      <c r="AM255" s="41"/>
      <c r="AN255" s="41"/>
      <c r="AO255" s="41"/>
      <c r="AP255" s="41"/>
      <c r="AQ255" s="41"/>
      <c r="AR255" s="41"/>
      <c r="AS255" s="41"/>
      <c r="AT255" s="41"/>
      <c r="AZ255" s="19">
        <f t="shared" si="34"/>
        <v>0</v>
      </c>
      <c r="BA255" s="20">
        <f t="shared" si="35"/>
        <v>0</v>
      </c>
      <c r="BB255" s="20">
        <f t="shared" si="36"/>
        <v>0</v>
      </c>
      <c r="BC255" s="20">
        <f t="shared" si="37"/>
        <v>0</v>
      </c>
      <c r="BD255" s="20">
        <f t="shared" si="38"/>
        <v>0</v>
      </c>
      <c r="BE255" s="20">
        <f t="shared" si="39"/>
        <v>0</v>
      </c>
      <c r="BF255" s="20">
        <f t="shared" si="40"/>
        <v>0</v>
      </c>
    </row>
    <row r="256" spans="2:58" s="10" customFormat="1" ht="14.1" hidden="1" customHeight="1" x14ac:dyDescent="0.3">
      <c r="B256" s="270">
        <v>238</v>
      </c>
      <c r="C256" s="782"/>
      <c r="D256" s="783"/>
      <c r="E256" s="784"/>
      <c r="F256" s="785"/>
      <c r="G256" s="785"/>
      <c r="H256" s="785"/>
      <c r="I256" s="785"/>
      <c r="J256" s="785"/>
      <c r="K256" s="786"/>
      <c r="L256" s="787"/>
      <c r="M256" s="788"/>
      <c r="N256" s="789"/>
      <c r="O256" s="790"/>
      <c r="P256" s="791"/>
      <c r="Q256" s="814"/>
      <c r="R256" s="814"/>
      <c r="S256" s="814"/>
      <c r="T256" s="800"/>
      <c r="U256" s="800"/>
      <c r="V256" s="801"/>
      <c r="W256" s="801"/>
      <c r="X256" s="800"/>
      <c r="Y256" s="800"/>
      <c r="Z256" s="802"/>
      <c r="AA256" s="802"/>
      <c r="AB256" s="802"/>
      <c r="AC256" s="802"/>
      <c r="AD256" s="803">
        <f t="shared" si="33"/>
        <v>0</v>
      </c>
      <c r="AE256" s="803"/>
      <c r="AF256" s="804"/>
      <c r="AH256" s="140"/>
      <c r="AI256" s="41"/>
      <c r="AJ256" s="41"/>
      <c r="AK256" s="41"/>
      <c r="AL256" s="41"/>
      <c r="AM256" s="41"/>
      <c r="AN256" s="41"/>
      <c r="AO256" s="41"/>
      <c r="AP256" s="41"/>
      <c r="AQ256" s="41"/>
      <c r="AR256" s="41"/>
      <c r="AS256" s="41"/>
      <c r="AT256" s="41"/>
      <c r="AZ256" s="19">
        <f t="shared" si="34"/>
        <v>0</v>
      </c>
      <c r="BA256" s="20">
        <f t="shared" si="35"/>
        <v>0</v>
      </c>
      <c r="BB256" s="20">
        <f t="shared" si="36"/>
        <v>0</v>
      </c>
      <c r="BC256" s="20">
        <f t="shared" si="37"/>
        <v>0</v>
      </c>
      <c r="BD256" s="20">
        <f t="shared" si="38"/>
        <v>0</v>
      </c>
      <c r="BE256" s="20">
        <f t="shared" si="39"/>
        <v>0</v>
      </c>
      <c r="BF256" s="20">
        <f t="shared" si="40"/>
        <v>0</v>
      </c>
    </row>
    <row r="257" spans="2:58" s="10" customFormat="1" ht="14.1" hidden="1" customHeight="1" x14ac:dyDescent="0.3">
      <c r="B257" s="270">
        <v>239</v>
      </c>
      <c r="C257" s="782"/>
      <c r="D257" s="783"/>
      <c r="E257" s="784"/>
      <c r="F257" s="785"/>
      <c r="G257" s="785"/>
      <c r="H257" s="785"/>
      <c r="I257" s="785"/>
      <c r="J257" s="785"/>
      <c r="K257" s="786"/>
      <c r="L257" s="787"/>
      <c r="M257" s="788"/>
      <c r="N257" s="789"/>
      <c r="O257" s="790"/>
      <c r="P257" s="791"/>
      <c r="Q257" s="814"/>
      <c r="R257" s="814"/>
      <c r="S257" s="814"/>
      <c r="T257" s="800"/>
      <c r="U257" s="800"/>
      <c r="V257" s="801"/>
      <c r="W257" s="801"/>
      <c r="X257" s="800"/>
      <c r="Y257" s="800"/>
      <c r="Z257" s="802"/>
      <c r="AA257" s="802"/>
      <c r="AB257" s="802"/>
      <c r="AC257" s="802"/>
      <c r="AD257" s="803">
        <f t="shared" si="33"/>
        <v>0</v>
      </c>
      <c r="AE257" s="803"/>
      <c r="AF257" s="804"/>
      <c r="AH257" s="140"/>
      <c r="AI257" s="41"/>
      <c r="AJ257" s="41"/>
      <c r="AK257" s="41"/>
      <c r="AL257" s="41"/>
      <c r="AM257" s="41"/>
      <c r="AN257" s="41"/>
      <c r="AO257" s="41"/>
      <c r="AP257" s="41"/>
      <c r="AQ257" s="41"/>
      <c r="AR257" s="41"/>
      <c r="AS257" s="41"/>
      <c r="AT257" s="41"/>
      <c r="AZ257" s="19">
        <f t="shared" si="34"/>
        <v>0</v>
      </c>
      <c r="BA257" s="20">
        <f t="shared" si="35"/>
        <v>0</v>
      </c>
      <c r="BB257" s="20">
        <f t="shared" si="36"/>
        <v>0</v>
      </c>
      <c r="BC257" s="20">
        <f t="shared" si="37"/>
        <v>0</v>
      </c>
      <c r="BD257" s="20">
        <f t="shared" si="38"/>
        <v>0</v>
      </c>
      <c r="BE257" s="20">
        <f t="shared" si="39"/>
        <v>0</v>
      </c>
      <c r="BF257" s="20">
        <f t="shared" si="40"/>
        <v>0</v>
      </c>
    </row>
    <row r="258" spans="2:58" s="10" customFormat="1" ht="14.1" hidden="1" customHeight="1" x14ac:dyDescent="0.3">
      <c r="B258" s="270">
        <v>240</v>
      </c>
      <c r="C258" s="782"/>
      <c r="D258" s="783"/>
      <c r="E258" s="784"/>
      <c r="F258" s="785"/>
      <c r="G258" s="785"/>
      <c r="H258" s="785"/>
      <c r="I258" s="785"/>
      <c r="J258" s="785"/>
      <c r="K258" s="786"/>
      <c r="L258" s="787"/>
      <c r="M258" s="788"/>
      <c r="N258" s="789"/>
      <c r="O258" s="790"/>
      <c r="P258" s="791"/>
      <c r="Q258" s="814"/>
      <c r="R258" s="814"/>
      <c r="S258" s="814"/>
      <c r="T258" s="800"/>
      <c r="U258" s="800"/>
      <c r="V258" s="801"/>
      <c r="W258" s="801"/>
      <c r="X258" s="800"/>
      <c r="Y258" s="800"/>
      <c r="Z258" s="802"/>
      <c r="AA258" s="802"/>
      <c r="AB258" s="802"/>
      <c r="AC258" s="802"/>
      <c r="AD258" s="803">
        <f t="shared" si="33"/>
        <v>0</v>
      </c>
      <c r="AE258" s="803"/>
      <c r="AF258" s="804"/>
      <c r="AH258" s="140"/>
      <c r="AI258" s="41"/>
      <c r="AJ258" s="41"/>
      <c r="AK258" s="41"/>
      <c r="AL258" s="41"/>
      <c r="AM258" s="41"/>
      <c r="AN258" s="41"/>
      <c r="AO258" s="41"/>
      <c r="AP258" s="41"/>
      <c r="AQ258" s="41"/>
      <c r="AR258" s="41"/>
      <c r="AS258" s="41"/>
      <c r="AT258" s="41"/>
      <c r="AZ258" s="19">
        <f t="shared" si="34"/>
        <v>0</v>
      </c>
      <c r="BA258" s="20">
        <f t="shared" si="35"/>
        <v>0</v>
      </c>
      <c r="BB258" s="20">
        <f t="shared" si="36"/>
        <v>0</v>
      </c>
      <c r="BC258" s="20">
        <f t="shared" si="37"/>
        <v>0</v>
      </c>
      <c r="BD258" s="20">
        <f t="shared" si="38"/>
        <v>0</v>
      </c>
      <c r="BE258" s="20">
        <f t="shared" si="39"/>
        <v>0</v>
      </c>
      <c r="BF258" s="20">
        <f t="shared" si="40"/>
        <v>0</v>
      </c>
    </row>
    <row r="259" spans="2:58" s="10" customFormat="1" ht="14.1" hidden="1" customHeight="1" x14ac:dyDescent="0.3">
      <c r="B259" s="270">
        <v>241</v>
      </c>
      <c r="C259" s="782"/>
      <c r="D259" s="783"/>
      <c r="E259" s="784"/>
      <c r="F259" s="785"/>
      <c r="G259" s="785"/>
      <c r="H259" s="785"/>
      <c r="I259" s="785"/>
      <c r="J259" s="785"/>
      <c r="K259" s="786"/>
      <c r="L259" s="787"/>
      <c r="M259" s="788"/>
      <c r="N259" s="789"/>
      <c r="O259" s="790"/>
      <c r="P259" s="791"/>
      <c r="Q259" s="814"/>
      <c r="R259" s="814"/>
      <c r="S259" s="814"/>
      <c r="T259" s="800"/>
      <c r="U259" s="800"/>
      <c r="V259" s="801"/>
      <c r="W259" s="801"/>
      <c r="X259" s="800"/>
      <c r="Y259" s="800"/>
      <c r="Z259" s="802"/>
      <c r="AA259" s="802"/>
      <c r="AB259" s="802"/>
      <c r="AC259" s="802"/>
      <c r="AD259" s="803">
        <f t="shared" si="33"/>
        <v>0</v>
      </c>
      <c r="AE259" s="803"/>
      <c r="AF259" s="804"/>
      <c r="AH259" s="140"/>
      <c r="AI259" s="41"/>
      <c r="AJ259" s="41"/>
      <c r="AK259" s="41"/>
      <c r="AL259" s="41"/>
      <c r="AM259" s="41"/>
      <c r="AN259" s="41"/>
      <c r="AO259" s="41"/>
      <c r="AP259" s="41"/>
      <c r="AQ259" s="41"/>
      <c r="AR259" s="41"/>
      <c r="AS259" s="41"/>
      <c r="AT259" s="41"/>
      <c r="AZ259" s="19">
        <f t="shared" si="34"/>
        <v>0</v>
      </c>
      <c r="BA259" s="20">
        <f t="shared" si="35"/>
        <v>0</v>
      </c>
      <c r="BB259" s="20">
        <f t="shared" si="36"/>
        <v>0</v>
      </c>
      <c r="BC259" s="20">
        <f t="shared" si="37"/>
        <v>0</v>
      </c>
      <c r="BD259" s="20">
        <f t="shared" si="38"/>
        <v>0</v>
      </c>
      <c r="BE259" s="20">
        <f t="shared" si="39"/>
        <v>0</v>
      </c>
      <c r="BF259" s="20">
        <f t="shared" si="40"/>
        <v>0</v>
      </c>
    </row>
    <row r="260" spans="2:58" s="10" customFormat="1" ht="14.1" hidden="1" customHeight="1" x14ac:dyDescent="0.3">
      <c r="B260" s="270">
        <v>242</v>
      </c>
      <c r="C260" s="782"/>
      <c r="D260" s="783"/>
      <c r="E260" s="784"/>
      <c r="F260" s="785"/>
      <c r="G260" s="785"/>
      <c r="H260" s="785"/>
      <c r="I260" s="785"/>
      <c r="J260" s="785"/>
      <c r="K260" s="786"/>
      <c r="L260" s="787"/>
      <c r="M260" s="788"/>
      <c r="N260" s="789"/>
      <c r="O260" s="790"/>
      <c r="P260" s="791"/>
      <c r="Q260" s="814"/>
      <c r="R260" s="814"/>
      <c r="S260" s="814"/>
      <c r="T260" s="800"/>
      <c r="U260" s="800"/>
      <c r="V260" s="801"/>
      <c r="W260" s="801"/>
      <c r="X260" s="800"/>
      <c r="Y260" s="800"/>
      <c r="Z260" s="802"/>
      <c r="AA260" s="802"/>
      <c r="AB260" s="802"/>
      <c r="AC260" s="802"/>
      <c r="AD260" s="803">
        <f t="shared" si="33"/>
        <v>0</v>
      </c>
      <c r="AE260" s="803"/>
      <c r="AF260" s="804"/>
      <c r="AH260" s="140"/>
      <c r="AI260" s="41"/>
      <c r="AJ260" s="41"/>
      <c r="AK260" s="41"/>
      <c r="AL260" s="41"/>
      <c r="AM260" s="41"/>
      <c r="AN260" s="41"/>
      <c r="AO260" s="41"/>
      <c r="AP260" s="41"/>
      <c r="AQ260" s="41"/>
      <c r="AR260" s="41"/>
      <c r="AS260" s="41"/>
      <c r="AT260" s="41"/>
      <c r="AZ260" s="19">
        <f t="shared" si="34"/>
        <v>0</v>
      </c>
      <c r="BA260" s="20">
        <f t="shared" si="35"/>
        <v>0</v>
      </c>
      <c r="BB260" s="20">
        <f t="shared" si="36"/>
        <v>0</v>
      </c>
      <c r="BC260" s="20">
        <f t="shared" si="37"/>
        <v>0</v>
      </c>
      <c r="BD260" s="20">
        <f t="shared" si="38"/>
        <v>0</v>
      </c>
      <c r="BE260" s="20">
        <f t="shared" si="39"/>
        <v>0</v>
      </c>
      <c r="BF260" s="20">
        <f t="shared" si="40"/>
        <v>0</v>
      </c>
    </row>
    <row r="261" spans="2:58" s="10" customFormat="1" ht="14.1" hidden="1" customHeight="1" x14ac:dyDescent="0.3">
      <c r="B261" s="270">
        <v>243</v>
      </c>
      <c r="C261" s="782"/>
      <c r="D261" s="783"/>
      <c r="E261" s="784"/>
      <c r="F261" s="785"/>
      <c r="G261" s="785"/>
      <c r="H261" s="785"/>
      <c r="I261" s="785"/>
      <c r="J261" s="785"/>
      <c r="K261" s="786"/>
      <c r="L261" s="787"/>
      <c r="M261" s="788"/>
      <c r="N261" s="789"/>
      <c r="O261" s="790"/>
      <c r="P261" s="791"/>
      <c r="Q261" s="814"/>
      <c r="R261" s="814"/>
      <c r="S261" s="814"/>
      <c r="T261" s="800"/>
      <c r="U261" s="800"/>
      <c r="V261" s="801"/>
      <c r="W261" s="801"/>
      <c r="X261" s="800"/>
      <c r="Y261" s="800"/>
      <c r="Z261" s="802"/>
      <c r="AA261" s="802"/>
      <c r="AB261" s="802"/>
      <c r="AC261" s="802"/>
      <c r="AD261" s="803">
        <f t="shared" si="33"/>
        <v>0</v>
      </c>
      <c r="AE261" s="803"/>
      <c r="AF261" s="804"/>
      <c r="AH261" s="140"/>
      <c r="AI261" s="41"/>
      <c r="AJ261" s="41"/>
      <c r="AK261" s="41"/>
      <c r="AL261" s="41"/>
      <c r="AM261" s="41"/>
      <c r="AN261" s="41"/>
      <c r="AO261" s="41"/>
      <c r="AP261" s="41"/>
      <c r="AQ261" s="41"/>
      <c r="AR261" s="41"/>
      <c r="AS261" s="41"/>
      <c r="AT261" s="41"/>
      <c r="AZ261" s="19">
        <f t="shared" si="34"/>
        <v>0</v>
      </c>
      <c r="BA261" s="20">
        <f t="shared" si="35"/>
        <v>0</v>
      </c>
      <c r="BB261" s="20">
        <f t="shared" si="36"/>
        <v>0</v>
      </c>
      <c r="BC261" s="20">
        <f t="shared" si="37"/>
        <v>0</v>
      </c>
      <c r="BD261" s="20">
        <f t="shared" si="38"/>
        <v>0</v>
      </c>
      <c r="BE261" s="20">
        <f t="shared" si="39"/>
        <v>0</v>
      </c>
      <c r="BF261" s="20">
        <f t="shared" si="40"/>
        <v>0</v>
      </c>
    </row>
    <row r="262" spans="2:58" s="10" customFormat="1" ht="14.1" hidden="1" customHeight="1" x14ac:dyDescent="0.3">
      <c r="B262" s="270">
        <v>244</v>
      </c>
      <c r="C262" s="782"/>
      <c r="D262" s="783"/>
      <c r="E262" s="784"/>
      <c r="F262" s="785"/>
      <c r="G262" s="785"/>
      <c r="H262" s="785"/>
      <c r="I262" s="785"/>
      <c r="J262" s="785"/>
      <c r="K262" s="786"/>
      <c r="L262" s="787"/>
      <c r="M262" s="788"/>
      <c r="N262" s="789"/>
      <c r="O262" s="790"/>
      <c r="P262" s="791"/>
      <c r="Q262" s="814"/>
      <c r="R262" s="814"/>
      <c r="S262" s="814"/>
      <c r="T262" s="800"/>
      <c r="U262" s="800"/>
      <c r="V262" s="801"/>
      <c r="W262" s="801"/>
      <c r="X262" s="800"/>
      <c r="Y262" s="800"/>
      <c r="Z262" s="802"/>
      <c r="AA262" s="802"/>
      <c r="AB262" s="802"/>
      <c r="AC262" s="802"/>
      <c r="AD262" s="803">
        <f t="shared" si="33"/>
        <v>0</v>
      </c>
      <c r="AE262" s="803"/>
      <c r="AF262" s="804"/>
      <c r="AH262" s="140"/>
      <c r="AI262" s="41"/>
      <c r="AJ262" s="41"/>
      <c r="AK262" s="41"/>
      <c r="AL262" s="41"/>
      <c r="AM262" s="41"/>
      <c r="AN262" s="41"/>
      <c r="AO262" s="41"/>
      <c r="AP262" s="41"/>
      <c r="AQ262" s="41"/>
      <c r="AR262" s="41"/>
      <c r="AS262" s="41"/>
      <c r="AT262" s="41"/>
      <c r="AZ262" s="19">
        <f t="shared" si="34"/>
        <v>0</v>
      </c>
      <c r="BA262" s="20">
        <f t="shared" si="35"/>
        <v>0</v>
      </c>
      <c r="BB262" s="20">
        <f t="shared" si="36"/>
        <v>0</v>
      </c>
      <c r="BC262" s="20">
        <f t="shared" si="37"/>
        <v>0</v>
      </c>
      <c r="BD262" s="20">
        <f t="shared" si="38"/>
        <v>0</v>
      </c>
      <c r="BE262" s="20">
        <f t="shared" si="39"/>
        <v>0</v>
      </c>
      <c r="BF262" s="20">
        <f t="shared" si="40"/>
        <v>0</v>
      </c>
    </row>
    <row r="263" spans="2:58" s="10" customFormat="1" ht="14.1" hidden="1" customHeight="1" x14ac:dyDescent="0.3">
      <c r="B263" s="270">
        <v>245</v>
      </c>
      <c r="C263" s="782"/>
      <c r="D263" s="783"/>
      <c r="E263" s="784"/>
      <c r="F263" s="785"/>
      <c r="G263" s="785"/>
      <c r="H263" s="785"/>
      <c r="I263" s="785"/>
      <c r="J263" s="785"/>
      <c r="K263" s="786"/>
      <c r="L263" s="787"/>
      <c r="M263" s="788"/>
      <c r="N263" s="789"/>
      <c r="O263" s="790"/>
      <c r="P263" s="791"/>
      <c r="Q263" s="814"/>
      <c r="R263" s="814"/>
      <c r="S263" s="814"/>
      <c r="T263" s="800"/>
      <c r="U263" s="800"/>
      <c r="V263" s="801"/>
      <c r="W263" s="801"/>
      <c r="X263" s="800"/>
      <c r="Y263" s="800"/>
      <c r="Z263" s="802"/>
      <c r="AA263" s="802"/>
      <c r="AB263" s="802"/>
      <c r="AC263" s="802"/>
      <c r="AD263" s="803">
        <f t="shared" si="33"/>
        <v>0</v>
      </c>
      <c r="AE263" s="803"/>
      <c r="AF263" s="804"/>
      <c r="AH263" s="140"/>
      <c r="AI263" s="41"/>
      <c r="AJ263" s="41"/>
      <c r="AK263" s="41"/>
      <c r="AL263" s="41"/>
      <c r="AM263" s="41"/>
      <c r="AN263" s="41"/>
      <c r="AO263" s="41"/>
      <c r="AP263" s="41"/>
      <c r="AQ263" s="41"/>
      <c r="AR263" s="41"/>
      <c r="AS263" s="41"/>
      <c r="AT263" s="41"/>
      <c r="AZ263" s="19">
        <f t="shared" si="34"/>
        <v>0</v>
      </c>
      <c r="BA263" s="20">
        <f t="shared" si="35"/>
        <v>0</v>
      </c>
      <c r="BB263" s="20">
        <f t="shared" si="36"/>
        <v>0</v>
      </c>
      <c r="BC263" s="20">
        <f t="shared" si="37"/>
        <v>0</v>
      </c>
      <c r="BD263" s="20">
        <f t="shared" si="38"/>
        <v>0</v>
      </c>
      <c r="BE263" s="20">
        <f t="shared" si="39"/>
        <v>0</v>
      </c>
      <c r="BF263" s="20">
        <f t="shared" si="40"/>
        <v>0</v>
      </c>
    </row>
    <row r="264" spans="2:58" s="10" customFormat="1" ht="14.1" hidden="1" customHeight="1" x14ac:dyDescent="0.3">
      <c r="B264" s="270">
        <v>246</v>
      </c>
      <c r="C264" s="782"/>
      <c r="D264" s="783"/>
      <c r="E264" s="784"/>
      <c r="F264" s="785"/>
      <c r="G264" s="785"/>
      <c r="H264" s="785"/>
      <c r="I264" s="785"/>
      <c r="J264" s="785"/>
      <c r="K264" s="786"/>
      <c r="L264" s="787"/>
      <c r="M264" s="788"/>
      <c r="N264" s="789"/>
      <c r="O264" s="790"/>
      <c r="P264" s="791"/>
      <c r="Q264" s="814"/>
      <c r="R264" s="814"/>
      <c r="S264" s="814"/>
      <c r="T264" s="800"/>
      <c r="U264" s="800"/>
      <c r="V264" s="801"/>
      <c r="W264" s="801"/>
      <c r="X264" s="800"/>
      <c r="Y264" s="800"/>
      <c r="Z264" s="802"/>
      <c r="AA264" s="802"/>
      <c r="AB264" s="802"/>
      <c r="AC264" s="802"/>
      <c r="AD264" s="803">
        <f t="shared" si="33"/>
        <v>0</v>
      </c>
      <c r="AE264" s="803"/>
      <c r="AF264" s="804"/>
      <c r="AH264" s="140"/>
      <c r="AI264" s="41"/>
      <c r="AJ264" s="41"/>
      <c r="AK264" s="41"/>
      <c r="AL264" s="41"/>
      <c r="AM264" s="41"/>
      <c r="AN264" s="41"/>
      <c r="AO264" s="41"/>
      <c r="AP264" s="41"/>
      <c r="AQ264" s="41"/>
      <c r="AR264" s="41"/>
      <c r="AS264" s="41"/>
      <c r="AT264" s="41"/>
      <c r="AZ264" s="19">
        <f t="shared" si="34"/>
        <v>0</v>
      </c>
      <c r="BA264" s="20">
        <f t="shared" si="35"/>
        <v>0</v>
      </c>
      <c r="BB264" s="20">
        <f t="shared" si="36"/>
        <v>0</v>
      </c>
      <c r="BC264" s="20">
        <f t="shared" si="37"/>
        <v>0</v>
      </c>
      <c r="BD264" s="20">
        <f t="shared" si="38"/>
        <v>0</v>
      </c>
      <c r="BE264" s="20">
        <f t="shared" si="39"/>
        <v>0</v>
      </c>
      <c r="BF264" s="20">
        <f t="shared" si="40"/>
        <v>0</v>
      </c>
    </row>
    <row r="265" spans="2:58" s="10" customFormat="1" ht="14.1" hidden="1" customHeight="1" x14ac:dyDescent="0.3">
      <c r="B265" s="270">
        <v>247</v>
      </c>
      <c r="C265" s="782"/>
      <c r="D265" s="783"/>
      <c r="E265" s="784"/>
      <c r="F265" s="785"/>
      <c r="G265" s="785"/>
      <c r="H265" s="785"/>
      <c r="I265" s="785"/>
      <c r="J265" s="785"/>
      <c r="K265" s="786"/>
      <c r="L265" s="787"/>
      <c r="M265" s="788"/>
      <c r="N265" s="789"/>
      <c r="O265" s="790"/>
      <c r="P265" s="791"/>
      <c r="Q265" s="814"/>
      <c r="R265" s="814"/>
      <c r="S265" s="814"/>
      <c r="T265" s="800"/>
      <c r="U265" s="800"/>
      <c r="V265" s="801"/>
      <c r="W265" s="801"/>
      <c r="X265" s="800"/>
      <c r="Y265" s="800"/>
      <c r="Z265" s="802"/>
      <c r="AA265" s="802"/>
      <c r="AB265" s="802"/>
      <c r="AC265" s="802"/>
      <c r="AD265" s="803">
        <f t="shared" si="33"/>
        <v>0</v>
      </c>
      <c r="AE265" s="803"/>
      <c r="AF265" s="804"/>
      <c r="AH265" s="140"/>
      <c r="AI265" s="41"/>
      <c r="AJ265" s="41"/>
      <c r="AK265" s="41"/>
      <c r="AL265" s="41"/>
      <c r="AM265" s="41"/>
      <c r="AN265" s="41"/>
      <c r="AO265" s="41"/>
      <c r="AP265" s="41"/>
      <c r="AQ265" s="41"/>
      <c r="AR265" s="41"/>
      <c r="AS265" s="41"/>
      <c r="AT265" s="41"/>
      <c r="AZ265" s="19">
        <f t="shared" si="34"/>
        <v>0</v>
      </c>
      <c r="BA265" s="20">
        <f t="shared" si="35"/>
        <v>0</v>
      </c>
      <c r="BB265" s="20">
        <f t="shared" si="36"/>
        <v>0</v>
      </c>
      <c r="BC265" s="20">
        <f t="shared" si="37"/>
        <v>0</v>
      </c>
      <c r="BD265" s="20">
        <f t="shared" si="38"/>
        <v>0</v>
      </c>
      <c r="BE265" s="20">
        <f t="shared" si="39"/>
        <v>0</v>
      </c>
      <c r="BF265" s="20">
        <f t="shared" si="40"/>
        <v>0</v>
      </c>
    </row>
    <row r="266" spans="2:58" s="10" customFormat="1" ht="14.1" hidden="1" customHeight="1" x14ac:dyDescent="0.3">
      <c r="B266" s="270">
        <v>248</v>
      </c>
      <c r="C266" s="782"/>
      <c r="D266" s="783"/>
      <c r="E266" s="784"/>
      <c r="F266" s="785"/>
      <c r="G266" s="785"/>
      <c r="H266" s="785"/>
      <c r="I266" s="785"/>
      <c r="J266" s="785"/>
      <c r="K266" s="786"/>
      <c r="L266" s="787"/>
      <c r="M266" s="788"/>
      <c r="N266" s="789"/>
      <c r="O266" s="790"/>
      <c r="P266" s="791"/>
      <c r="Q266" s="814"/>
      <c r="R266" s="814"/>
      <c r="S266" s="814"/>
      <c r="T266" s="800"/>
      <c r="U266" s="800"/>
      <c r="V266" s="801"/>
      <c r="W266" s="801"/>
      <c r="X266" s="800"/>
      <c r="Y266" s="800"/>
      <c r="Z266" s="802"/>
      <c r="AA266" s="802"/>
      <c r="AB266" s="802"/>
      <c r="AC266" s="802"/>
      <c r="AD266" s="803">
        <f t="shared" si="33"/>
        <v>0</v>
      </c>
      <c r="AE266" s="803"/>
      <c r="AF266" s="804"/>
      <c r="AH266" s="140"/>
      <c r="AI266" s="41"/>
      <c r="AJ266" s="41"/>
      <c r="AK266" s="41"/>
      <c r="AL266" s="41"/>
      <c r="AM266" s="41"/>
      <c r="AN266" s="41"/>
      <c r="AO266" s="41"/>
      <c r="AP266" s="41"/>
      <c r="AQ266" s="41"/>
      <c r="AR266" s="41"/>
      <c r="AS266" s="41"/>
      <c r="AT266" s="41"/>
      <c r="AZ266" s="19">
        <f t="shared" si="34"/>
        <v>0</v>
      </c>
      <c r="BA266" s="20">
        <f t="shared" si="35"/>
        <v>0</v>
      </c>
      <c r="BB266" s="20">
        <f t="shared" si="36"/>
        <v>0</v>
      </c>
      <c r="BC266" s="20">
        <f t="shared" si="37"/>
        <v>0</v>
      </c>
      <c r="BD266" s="20">
        <f t="shared" si="38"/>
        <v>0</v>
      </c>
      <c r="BE266" s="20">
        <f t="shared" si="39"/>
        <v>0</v>
      </c>
      <c r="BF266" s="20">
        <f t="shared" si="40"/>
        <v>0</v>
      </c>
    </row>
    <row r="267" spans="2:58" s="10" customFormat="1" ht="14.1" hidden="1" customHeight="1" x14ac:dyDescent="0.3">
      <c r="B267" s="270">
        <v>249</v>
      </c>
      <c r="C267" s="782"/>
      <c r="D267" s="783"/>
      <c r="E267" s="784"/>
      <c r="F267" s="785"/>
      <c r="G267" s="785"/>
      <c r="H267" s="785"/>
      <c r="I267" s="785"/>
      <c r="J267" s="785"/>
      <c r="K267" s="786"/>
      <c r="L267" s="787"/>
      <c r="M267" s="788"/>
      <c r="N267" s="789"/>
      <c r="O267" s="790"/>
      <c r="P267" s="791"/>
      <c r="Q267" s="814"/>
      <c r="R267" s="814"/>
      <c r="S267" s="814"/>
      <c r="T267" s="800"/>
      <c r="U267" s="800"/>
      <c r="V267" s="801"/>
      <c r="W267" s="801"/>
      <c r="X267" s="800"/>
      <c r="Y267" s="800"/>
      <c r="Z267" s="802"/>
      <c r="AA267" s="802"/>
      <c r="AB267" s="802"/>
      <c r="AC267" s="802"/>
      <c r="AD267" s="803">
        <f t="shared" si="33"/>
        <v>0</v>
      </c>
      <c r="AE267" s="803"/>
      <c r="AF267" s="804"/>
      <c r="AH267" s="140"/>
      <c r="AI267" s="41"/>
      <c r="AJ267" s="41"/>
      <c r="AK267" s="41"/>
      <c r="AL267" s="41"/>
      <c r="AM267" s="41"/>
      <c r="AN267" s="41"/>
      <c r="AO267" s="41"/>
      <c r="AP267" s="41"/>
      <c r="AQ267" s="41"/>
      <c r="AR267" s="41"/>
      <c r="AS267" s="41"/>
      <c r="AT267" s="41"/>
      <c r="AZ267" s="19">
        <f t="shared" si="34"/>
        <v>0</v>
      </c>
      <c r="BA267" s="20">
        <f t="shared" si="35"/>
        <v>0</v>
      </c>
      <c r="BB267" s="20">
        <f t="shared" si="36"/>
        <v>0</v>
      </c>
      <c r="BC267" s="20">
        <f t="shared" si="37"/>
        <v>0</v>
      </c>
      <c r="BD267" s="20">
        <f t="shared" si="38"/>
        <v>0</v>
      </c>
      <c r="BE267" s="20">
        <f t="shared" si="39"/>
        <v>0</v>
      </c>
      <c r="BF267" s="20">
        <f t="shared" si="40"/>
        <v>0</v>
      </c>
    </row>
    <row r="268" spans="2:58" s="10" customFormat="1" ht="14.1" hidden="1" customHeight="1" x14ac:dyDescent="0.3">
      <c r="B268" s="270">
        <v>250</v>
      </c>
      <c r="C268" s="782"/>
      <c r="D268" s="783"/>
      <c r="E268" s="784"/>
      <c r="F268" s="785"/>
      <c r="G268" s="785"/>
      <c r="H268" s="785"/>
      <c r="I268" s="785"/>
      <c r="J268" s="785"/>
      <c r="K268" s="786"/>
      <c r="L268" s="787"/>
      <c r="M268" s="788"/>
      <c r="N268" s="789"/>
      <c r="O268" s="790"/>
      <c r="P268" s="791"/>
      <c r="Q268" s="814"/>
      <c r="R268" s="814"/>
      <c r="S268" s="814"/>
      <c r="T268" s="800"/>
      <c r="U268" s="800"/>
      <c r="V268" s="801"/>
      <c r="W268" s="801"/>
      <c r="X268" s="800"/>
      <c r="Y268" s="800"/>
      <c r="Z268" s="802"/>
      <c r="AA268" s="802"/>
      <c r="AB268" s="802"/>
      <c r="AC268" s="802"/>
      <c r="AD268" s="803">
        <f t="shared" si="33"/>
        <v>0</v>
      </c>
      <c r="AE268" s="803"/>
      <c r="AF268" s="804"/>
      <c r="AH268" s="140"/>
      <c r="AI268" s="41"/>
      <c r="AJ268" s="41"/>
      <c r="AK268" s="41"/>
      <c r="AL268" s="41"/>
      <c r="AM268" s="41"/>
      <c r="AN268" s="41"/>
      <c r="AO268" s="41"/>
      <c r="AP268" s="41"/>
      <c r="AQ268" s="41"/>
      <c r="AR268" s="41"/>
      <c r="AS268" s="41"/>
      <c r="AT268" s="41"/>
      <c r="AZ268" s="19">
        <f t="shared" si="34"/>
        <v>0</v>
      </c>
      <c r="BA268" s="20">
        <f t="shared" si="35"/>
        <v>0</v>
      </c>
      <c r="BB268" s="20">
        <f t="shared" si="36"/>
        <v>0</v>
      </c>
      <c r="BC268" s="20">
        <f t="shared" si="37"/>
        <v>0</v>
      </c>
      <c r="BD268" s="20">
        <f t="shared" si="38"/>
        <v>0</v>
      </c>
      <c r="BE268" s="20">
        <f t="shared" si="39"/>
        <v>0</v>
      </c>
      <c r="BF268" s="20">
        <f t="shared" si="40"/>
        <v>0</v>
      </c>
    </row>
    <row r="269" spans="2:58" s="10" customFormat="1" ht="14.1" hidden="1" customHeight="1" x14ac:dyDescent="0.3">
      <c r="B269" s="270">
        <v>251</v>
      </c>
      <c r="C269" s="782"/>
      <c r="D269" s="783"/>
      <c r="E269" s="784"/>
      <c r="F269" s="785"/>
      <c r="G269" s="785"/>
      <c r="H269" s="785"/>
      <c r="I269" s="785"/>
      <c r="J269" s="785"/>
      <c r="K269" s="786"/>
      <c r="L269" s="787"/>
      <c r="M269" s="788"/>
      <c r="N269" s="789"/>
      <c r="O269" s="790"/>
      <c r="P269" s="791"/>
      <c r="Q269" s="814"/>
      <c r="R269" s="814"/>
      <c r="S269" s="814"/>
      <c r="T269" s="800"/>
      <c r="U269" s="800"/>
      <c r="V269" s="801"/>
      <c r="W269" s="801"/>
      <c r="X269" s="800"/>
      <c r="Y269" s="800"/>
      <c r="Z269" s="802"/>
      <c r="AA269" s="802"/>
      <c r="AB269" s="802"/>
      <c r="AC269" s="802"/>
      <c r="AD269" s="803">
        <f t="shared" si="33"/>
        <v>0</v>
      </c>
      <c r="AE269" s="803"/>
      <c r="AF269" s="804"/>
      <c r="AH269" s="140"/>
      <c r="AI269" s="41"/>
      <c r="AJ269" s="41"/>
      <c r="AK269" s="41"/>
      <c r="AL269" s="41"/>
      <c r="AM269" s="41"/>
      <c r="AN269" s="41"/>
      <c r="AO269" s="41"/>
      <c r="AP269" s="41"/>
      <c r="AQ269" s="41"/>
      <c r="AR269" s="41"/>
      <c r="AS269" s="41"/>
      <c r="AT269" s="41"/>
      <c r="AZ269" s="19">
        <f t="shared" si="34"/>
        <v>0</v>
      </c>
      <c r="BA269" s="20">
        <f t="shared" si="35"/>
        <v>0</v>
      </c>
      <c r="BB269" s="20">
        <f t="shared" si="36"/>
        <v>0</v>
      </c>
      <c r="BC269" s="20">
        <f t="shared" si="37"/>
        <v>0</v>
      </c>
      <c r="BD269" s="20">
        <f t="shared" si="38"/>
        <v>0</v>
      </c>
      <c r="BE269" s="20">
        <f t="shared" si="39"/>
        <v>0</v>
      </c>
      <c r="BF269" s="20">
        <f t="shared" si="40"/>
        <v>0</v>
      </c>
    </row>
    <row r="270" spans="2:58" s="10" customFormat="1" ht="14.1" hidden="1" customHeight="1" x14ac:dyDescent="0.3">
      <c r="B270" s="270">
        <v>252</v>
      </c>
      <c r="C270" s="782"/>
      <c r="D270" s="783"/>
      <c r="E270" s="784"/>
      <c r="F270" s="785"/>
      <c r="G270" s="785"/>
      <c r="H270" s="785"/>
      <c r="I270" s="785"/>
      <c r="J270" s="785"/>
      <c r="K270" s="786"/>
      <c r="L270" s="787"/>
      <c r="M270" s="788"/>
      <c r="N270" s="789"/>
      <c r="O270" s="790"/>
      <c r="P270" s="791"/>
      <c r="Q270" s="814"/>
      <c r="R270" s="814"/>
      <c r="S270" s="814"/>
      <c r="T270" s="800"/>
      <c r="U270" s="800"/>
      <c r="V270" s="801"/>
      <c r="W270" s="801"/>
      <c r="X270" s="800"/>
      <c r="Y270" s="800"/>
      <c r="Z270" s="802"/>
      <c r="AA270" s="802"/>
      <c r="AB270" s="802"/>
      <c r="AC270" s="802"/>
      <c r="AD270" s="803">
        <f t="shared" si="33"/>
        <v>0</v>
      </c>
      <c r="AE270" s="803"/>
      <c r="AF270" s="804"/>
      <c r="AH270" s="140"/>
      <c r="AI270" s="41"/>
      <c r="AJ270" s="41"/>
      <c r="AK270" s="41"/>
      <c r="AL270" s="41"/>
      <c r="AM270" s="41"/>
      <c r="AN270" s="41"/>
      <c r="AO270" s="41"/>
      <c r="AP270" s="41"/>
      <c r="AQ270" s="41"/>
      <c r="AR270" s="41"/>
      <c r="AS270" s="41"/>
      <c r="AT270" s="41"/>
      <c r="AZ270" s="19">
        <f t="shared" si="34"/>
        <v>0</v>
      </c>
      <c r="BA270" s="20">
        <f t="shared" si="35"/>
        <v>0</v>
      </c>
      <c r="BB270" s="20">
        <f t="shared" si="36"/>
        <v>0</v>
      </c>
      <c r="BC270" s="20">
        <f t="shared" si="37"/>
        <v>0</v>
      </c>
      <c r="BD270" s="20">
        <f t="shared" si="38"/>
        <v>0</v>
      </c>
      <c r="BE270" s="20">
        <f t="shared" si="39"/>
        <v>0</v>
      </c>
      <c r="BF270" s="20">
        <f t="shared" si="40"/>
        <v>0</v>
      </c>
    </row>
    <row r="271" spans="2:58" s="10" customFormat="1" ht="14.1" hidden="1" customHeight="1" x14ac:dyDescent="0.3">
      <c r="B271" s="270">
        <v>253</v>
      </c>
      <c r="C271" s="782"/>
      <c r="D271" s="783"/>
      <c r="E271" s="784"/>
      <c r="F271" s="785"/>
      <c r="G271" s="785"/>
      <c r="H271" s="785"/>
      <c r="I271" s="785"/>
      <c r="J271" s="785"/>
      <c r="K271" s="786"/>
      <c r="L271" s="787"/>
      <c r="M271" s="788"/>
      <c r="N271" s="789"/>
      <c r="O271" s="790"/>
      <c r="P271" s="791"/>
      <c r="Q271" s="814"/>
      <c r="R271" s="814"/>
      <c r="S271" s="814"/>
      <c r="T271" s="800"/>
      <c r="U271" s="800"/>
      <c r="V271" s="801"/>
      <c r="W271" s="801"/>
      <c r="X271" s="800"/>
      <c r="Y271" s="800"/>
      <c r="Z271" s="802"/>
      <c r="AA271" s="802"/>
      <c r="AB271" s="802"/>
      <c r="AC271" s="802"/>
      <c r="AD271" s="803">
        <f t="shared" si="33"/>
        <v>0</v>
      </c>
      <c r="AE271" s="803"/>
      <c r="AF271" s="804"/>
      <c r="AH271" s="140"/>
      <c r="AI271" s="41"/>
      <c r="AJ271" s="41"/>
      <c r="AK271" s="41"/>
      <c r="AL271" s="41"/>
      <c r="AM271" s="41"/>
      <c r="AN271" s="41"/>
      <c r="AO271" s="41"/>
      <c r="AP271" s="41"/>
      <c r="AQ271" s="41"/>
      <c r="AR271" s="41"/>
      <c r="AS271" s="41"/>
      <c r="AT271" s="41"/>
      <c r="AZ271" s="19">
        <f t="shared" si="34"/>
        <v>0</v>
      </c>
      <c r="BA271" s="20">
        <f t="shared" si="35"/>
        <v>0</v>
      </c>
      <c r="BB271" s="20">
        <f t="shared" si="36"/>
        <v>0</v>
      </c>
      <c r="BC271" s="20">
        <f t="shared" si="37"/>
        <v>0</v>
      </c>
      <c r="BD271" s="20">
        <f t="shared" si="38"/>
        <v>0</v>
      </c>
      <c r="BE271" s="20">
        <f t="shared" si="39"/>
        <v>0</v>
      </c>
      <c r="BF271" s="20">
        <f t="shared" si="40"/>
        <v>0</v>
      </c>
    </row>
    <row r="272" spans="2:58" s="10" customFormat="1" ht="14.1" hidden="1" customHeight="1" x14ac:dyDescent="0.3">
      <c r="B272" s="270">
        <v>254</v>
      </c>
      <c r="C272" s="782"/>
      <c r="D272" s="783"/>
      <c r="E272" s="784"/>
      <c r="F272" s="785"/>
      <c r="G272" s="785"/>
      <c r="H272" s="785"/>
      <c r="I272" s="785"/>
      <c r="J272" s="785"/>
      <c r="K272" s="786"/>
      <c r="L272" s="787"/>
      <c r="M272" s="788"/>
      <c r="N272" s="789"/>
      <c r="O272" s="790"/>
      <c r="P272" s="791"/>
      <c r="Q272" s="814"/>
      <c r="R272" s="814"/>
      <c r="S272" s="814"/>
      <c r="T272" s="800"/>
      <c r="U272" s="800"/>
      <c r="V272" s="801"/>
      <c r="W272" s="801"/>
      <c r="X272" s="800"/>
      <c r="Y272" s="800"/>
      <c r="Z272" s="802"/>
      <c r="AA272" s="802"/>
      <c r="AB272" s="802"/>
      <c r="AC272" s="802"/>
      <c r="AD272" s="803">
        <f t="shared" si="33"/>
        <v>0</v>
      </c>
      <c r="AE272" s="803"/>
      <c r="AF272" s="804"/>
      <c r="AH272" s="140"/>
      <c r="AI272" s="41"/>
      <c r="AJ272" s="41"/>
      <c r="AK272" s="41"/>
      <c r="AL272" s="41"/>
      <c r="AM272" s="41"/>
      <c r="AN272" s="41"/>
      <c r="AO272" s="41"/>
      <c r="AP272" s="41"/>
      <c r="AQ272" s="41"/>
      <c r="AR272" s="41"/>
      <c r="AS272" s="41"/>
      <c r="AT272" s="41"/>
      <c r="AZ272" s="19">
        <f t="shared" si="34"/>
        <v>0</v>
      </c>
      <c r="BA272" s="20">
        <f t="shared" si="35"/>
        <v>0</v>
      </c>
      <c r="BB272" s="20">
        <f t="shared" si="36"/>
        <v>0</v>
      </c>
      <c r="BC272" s="20">
        <f t="shared" si="37"/>
        <v>0</v>
      </c>
      <c r="BD272" s="20">
        <f t="shared" si="38"/>
        <v>0</v>
      </c>
      <c r="BE272" s="20">
        <f t="shared" si="39"/>
        <v>0</v>
      </c>
      <c r="BF272" s="20">
        <f t="shared" si="40"/>
        <v>0</v>
      </c>
    </row>
    <row r="273" spans="2:58" s="10" customFormat="1" ht="14.1" hidden="1" customHeight="1" x14ac:dyDescent="0.3">
      <c r="B273" s="270">
        <v>255</v>
      </c>
      <c r="C273" s="782"/>
      <c r="D273" s="783"/>
      <c r="E273" s="784"/>
      <c r="F273" s="785"/>
      <c r="G273" s="785"/>
      <c r="H273" s="785"/>
      <c r="I273" s="785"/>
      <c r="J273" s="785"/>
      <c r="K273" s="786"/>
      <c r="L273" s="787"/>
      <c r="M273" s="788"/>
      <c r="N273" s="789"/>
      <c r="O273" s="790"/>
      <c r="P273" s="791"/>
      <c r="Q273" s="814"/>
      <c r="R273" s="814"/>
      <c r="S273" s="814"/>
      <c r="T273" s="800"/>
      <c r="U273" s="800"/>
      <c r="V273" s="801"/>
      <c r="W273" s="801"/>
      <c r="X273" s="800"/>
      <c r="Y273" s="800"/>
      <c r="Z273" s="802"/>
      <c r="AA273" s="802"/>
      <c r="AB273" s="802"/>
      <c r="AC273" s="802"/>
      <c r="AD273" s="803">
        <f t="shared" si="33"/>
        <v>0</v>
      </c>
      <c r="AE273" s="803"/>
      <c r="AF273" s="804"/>
      <c r="AH273" s="140"/>
      <c r="AI273" s="41"/>
      <c r="AJ273" s="41"/>
      <c r="AK273" s="41"/>
      <c r="AL273" s="41"/>
      <c r="AM273" s="41"/>
      <c r="AN273" s="41"/>
      <c r="AO273" s="41"/>
      <c r="AP273" s="41"/>
      <c r="AQ273" s="41"/>
      <c r="AR273" s="41"/>
      <c r="AS273" s="41"/>
      <c r="AT273" s="41"/>
      <c r="AZ273" s="19">
        <f t="shared" si="34"/>
        <v>0</v>
      </c>
      <c r="BA273" s="20">
        <f t="shared" si="35"/>
        <v>0</v>
      </c>
      <c r="BB273" s="20">
        <f t="shared" si="36"/>
        <v>0</v>
      </c>
      <c r="BC273" s="20">
        <f t="shared" si="37"/>
        <v>0</v>
      </c>
      <c r="BD273" s="20">
        <f t="shared" si="38"/>
        <v>0</v>
      </c>
      <c r="BE273" s="20">
        <f t="shared" si="39"/>
        <v>0</v>
      </c>
      <c r="BF273" s="20">
        <f t="shared" si="40"/>
        <v>0</v>
      </c>
    </row>
    <row r="274" spans="2:58" s="10" customFormat="1" ht="14.1" hidden="1" customHeight="1" x14ac:dyDescent="0.3">
      <c r="B274" s="270">
        <v>256</v>
      </c>
      <c r="C274" s="782"/>
      <c r="D274" s="783"/>
      <c r="E274" s="784"/>
      <c r="F274" s="785"/>
      <c r="G274" s="785"/>
      <c r="H274" s="785"/>
      <c r="I274" s="785"/>
      <c r="J274" s="785"/>
      <c r="K274" s="786"/>
      <c r="L274" s="787"/>
      <c r="M274" s="788"/>
      <c r="N274" s="789"/>
      <c r="O274" s="790"/>
      <c r="P274" s="791"/>
      <c r="Q274" s="814"/>
      <c r="R274" s="814"/>
      <c r="S274" s="814"/>
      <c r="T274" s="800"/>
      <c r="U274" s="800"/>
      <c r="V274" s="801"/>
      <c r="W274" s="801"/>
      <c r="X274" s="800"/>
      <c r="Y274" s="800"/>
      <c r="Z274" s="802"/>
      <c r="AA274" s="802"/>
      <c r="AB274" s="802"/>
      <c r="AC274" s="802"/>
      <c r="AD274" s="803">
        <f t="shared" si="33"/>
        <v>0</v>
      </c>
      <c r="AE274" s="803"/>
      <c r="AF274" s="804"/>
      <c r="AH274" s="140"/>
      <c r="AI274" s="41"/>
      <c r="AJ274" s="41"/>
      <c r="AK274" s="41"/>
      <c r="AL274" s="41"/>
      <c r="AM274" s="41"/>
      <c r="AN274" s="41"/>
      <c r="AO274" s="41"/>
      <c r="AP274" s="41"/>
      <c r="AQ274" s="41"/>
      <c r="AR274" s="41"/>
      <c r="AS274" s="41"/>
      <c r="AT274" s="41"/>
      <c r="AZ274" s="19">
        <f t="shared" si="34"/>
        <v>0</v>
      </c>
      <c r="BA274" s="20">
        <f t="shared" si="35"/>
        <v>0</v>
      </c>
      <c r="BB274" s="20">
        <f t="shared" si="36"/>
        <v>0</v>
      </c>
      <c r="BC274" s="20">
        <f t="shared" si="37"/>
        <v>0</v>
      </c>
      <c r="BD274" s="20">
        <f t="shared" si="38"/>
        <v>0</v>
      </c>
      <c r="BE274" s="20">
        <f t="shared" si="39"/>
        <v>0</v>
      </c>
      <c r="BF274" s="20">
        <f t="shared" si="40"/>
        <v>0</v>
      </c>
    </row>
    <row r="275" spans="2:58" s="10" customFormat="1" ht="14.1" hidden="1" customHeight="1" x14ac:dyDescent="0.3">
      <c r="B275" s="270">
        <v>257</v>
      </c>
      <c r="C275" s="782"/>
      <c r="D275" s="783"/>
      <c r="E275" s="784"/>
      <c r="F275" s="785"/>
      <c r="G275" s="785"/>
      <c r="H275" s="785"/>
      <c r="I275" s="785"/>
      <c r="J275" s="785"/>
      <c r="K275" s="786"/>
      <c r="L275" s="787"/>
      <c r="M275" s="788"/>
      <c r="N275" s="789"/>
      <c r="O275" s="790"/>
      <c r="P275" s="791"/>
      <c r="Q275" s="814"/>
      <c r="R275" s="814"/>
      <c r="S275" s="814"/>
      <c r="T275" s="800"/>
      <c r="U275" s="800"/>
      <c r="V275" s="801"/>
      <c r="W275" s="801"/>
      <c r="X275" s="800"/>
      <c r="Y275" s="800"/>
      <c r="Z275" s="802"/>
      <c r="AA275" s="802"/>
      <c r="AB275" s="802"/>
      <c r="AC275" s="802"/>
      <c r="AD275" s="803">
        <f t="shared" si="33"/>
        <v>0</v>
      </c>
      <c r="AE275" s="803"/>
      <c r="AF275" s="804"/>
      <c r="AH275" s="140"/>
      <c r="AI275" s="41"/>
      <c r="AJ275" s="41"/>
      <c r="AK275" s="41"/>
      <c r="AL275" s="41"/>
      <c r="AM275" s="41"/>
      <c r="AN275" s="41"/>
      <c r="AO275" s="41"/>
      <c r="AP275" s="41"/>
      <c r="AQ275" s="41"/>
      <c r="AR275" s="41"/>
      <c r="AS275" s="41"/>
      <c r="AT275" s="41"/>
      <c r="AZ275" s="19">
        <f t="shared" si="34"/>
        <v>0</v>
      </c>
      <c r="BA275" s="20">
        <f t="shared" si="35"/>
        <v>0</v>
      </c>
      <c r="BB275" s="20">
        <f t="shared" si="36"/>
        <v>0</v>
      </c>
      <c r="BC275" s="20">
        <f t="shared" si="37"/>
        <v>0</v>
      </c>
      <c r="BD275" s="20">
        <f t="shared" si="38"/>
        <v>0</v>
      </c>
      <c r="BE275" s="20">
        <f t="shared" si="39"/>
        <v>0</v>
      </c>
      <c r="BF275" s="20">
        <f t="shared" si="40"/>
        <v>0</v>
      </c>
    </row>
    <row r="276" spans="2:58" s="10" customFormat="1" ht="14.1" hidden="1" customHeight="1" x14ac:dyDescent="0.3">
      <c r="B276" s="270">
        <v>258</v>
      </c>
      <c r="C276" s="782"/>
      <c r="D276" s="783"/>
      <c r="E276" s="784"/>
      <c r="F276" s="785"/>
      <c r="G276" s="785"/>
      <c r="H276" s="785"/>
      <c r="I276" s="785"/>
      <c r="J276" s="785"/>
      <c r="K276" s="786"/>
      <c r="L276" s="787"/>
      <c r="M276" s="788"/>
      <c r="N276" s="789"/>
      <c r="O276" s="790"/>
      <c r="P276" s="791"/>
      <c r="Q276" s="814"/>
      <c r="R276" s="814"/>
      <c r="S276" s="814"/>
      <c r="T276" s="800"/>
      <c r="U276" s="800"/>
      <c r="V276" s="801"/>
      <c r="W276" s="801"/>
      <c r="X276" s="800"/>
      <c r="Y276" s="800"/>
      <c r="Z276" s="802"/>
      <c r="AA276" s="802"/>
      <c r="AB276" s="802"/>
      <c r="AC276" s="802"/>
      <c r="AD276" s="803">
        <f t="shared" si="33"/>
        <v>0</v>
      </c>
      <c r="AE276" s="803"/>
      <c r="AF276" s="804"/>
      <c r="AH276" s="140"/>
      <c r="AI276" s="41"/>
      <c r="AJ276" s="41"/>
      <c r="AK276" s="41"/>
      <c r="AL276" s="41"/>
      <c r="AM276" s="41"/>
      <c r="AN276" s="41"/>
      <c r="AO276" s="41"/>
      <c r="AP276" s="41"/>
      <c r="AQ276" s="41"/>
      <c r="AR276" s="41"/>
      <c r="AS276" s="41"/>
      <c r="AT276" s="41"/>
      <c r="AZ276" s="19">
        <f t="shared" si="34"/>
        <v>0</v>
      </c>
      <c r="BA276" s="20">
        <f t="shared" si="35"/>
        <v>0</v>
      </c>
      <c r="BB276" s="20">
        <f t="shared" si="36"/>
        <v>0</v>
      </c>
      <c r="BC276" s="20">
        <f t="shared" si="37"/>
        <v>0</v>
      </c>
      <c r="BD276" s="20">
        <f t="shared" si="38"/>
        <v>0</v>
      </c>
      <c r="BE276" s="20">
        <f t="shared" si="39"/>
        <v>0</v>
      </c>
      <c r="BF276" s="20">
        <f t="shared" si="40"/>
        <v>0</v>
      </c>
    </row>
    <row r="277" spans="2:58" s="10" customFormat="1" ht="14.1" hidden="1" customHeight="1" x14ac:dyDescent="0.3">
      <c r="B277" s="270">
        <v>259</v>
      </c>
      <c r="C277" s="782"/>
      <c r="D277" s="783"/>
      <c r="E277" s="784"/>
      <c r="F277" s="785"/>
      <c r="G277" s="785"/>
      <c r="H277" s="785"/>
      <c r="I277" s="785"/>
      <c r="J277" s="785"/>
      <c r="K277" s="786"/>
      <c r="L277" s="787"/>
      <c r="M277" s="788"/>
      <c r="N277" s="789"/>
      <c r="O277" s="790"/>
      <c r="P277" s="791"/>
      <c r="Q277" s="814"/>
      <c r="R277" s="814"/>
      <c r="S277" s="814"/>
      <c r="T277" s="800"/>
      <c r="U277" s="800"/>
      <c r="V277" s="801"/>
      <c r="W277" s="801"/>
      <c r="X277" s="800"/>
      <c r="Y277" s="800"/>
      <c r="Z277" s="802"/>
      <c r="AA277" s="802"/>
      <c r="AB277" s="802"/>
      <c r="AC277" s="802"/>
      <c r="AD277" s="803">
        <f t="shared" si="33"/>
        <v>0</v>
      </c>
      <c r="AE277" s="803"/>
      <c r="AF277" s="804"/>
      <c r="AH277" s="140"/>
      <c r="AI277" s="41"/>
      <c r="AJ277" s="41"/>
      <c r="AK277" s="41"/>
      <c r="AL277" s="41"/>
      <c r="AM277" s="41"/>
      <c r="AN277" s="41"/>
      <c r="AO277" s="41"/>
      <c r="AP277" s="41"/>
      <c r="AQ277" s="41"/>
      <c r="AR277" s="41"/>
      <c r="AS277" s="41"/>
      <c r="AT277" s="41"/>
      <c r="AZ277" s="19">
        <f t="shared" si="34"/>
        <v>0</v>
      </c>
      <c r="BA277" s="20">
        <f t="shared" si="35"/>
        <v>0</v>
      </c>
      <c r="BB277" s="20">
        <f t="shared" si="36"/>
        <v>0</v>
      </c>
      <c r="BC277" s="20">
        <f t="shared" si="37"/>
        <v>0</v>
      </c>
      <c r="BD277" s="20">
        <f t="shared" si="38"/>
        <v>0</v>
      </c>
      <c r="BE277" s="20">
        <f t="shared" si="39"/>
        <v>0</v>
      </c>
      <c r="BF277" s="20">
        <f t="shared" si="40"/>
        <v>0</v>
      </c>
    </row>
    <row r="278" spans="2:58" s="10" customFormat="1" ht="14.1" hidden="1" customHeight="1" x14ac:dyDescent="0.3">
      <c r="B278" s="270">
        <v>260</v>
      </c>
      <c r="C278" s="782"/>
      <c r="D278" s="783"/>
      <c r="E278" s="784"/>
      <c r="F278" s="785"/>
      <c r="G278" s="785"/>
      <c r="H278" s="785"/>
      <c r="I278" s="785"/>
      <c r="J278" s="785"/>
      <c r="K278" s="786"/>
      <c r="L278" s="787"/>
      <c r="M278" s="788"/>
      <c r="N278" s="789"/>
      <c r="O278" s="790"/>
      <c r="P278" s="791"/>
      <c r="Q278" s="814"/>
      <c r="R278" s="814"/>
      <c r="S278" s="814"/>
      <c r="T278" s="800"/>
      <c r="U278" s="800"/>
      <c r="V278" s="801"/>
      <c r="W278" s="801"/>
      <c r="X278" s="800"/>
      <c r="Y278" s="800"/>
      <c r="Z278" s="802"/>
      <c r="AA278" s="802"/>
      <c r="AB278" s="802"/>
      <c r="AC278" s="802"/>
      <c r="AD278" s="803">
        <f t="shared" si="33"/>
        <v>0</v>
      </c>
      <c r="AE278" s="803"/>
      <c r="AF278" s="804"/>
      <c r="AH278" s="140"/>
      <c r="AI278" s="41"/>
      <c r="AJ278" s="41"/>
      <c r="AK278" s="41"/>
      <c r="AL278" s="41"/>
      <c r="AM278" s="41"/>
      <c r="AN278" s="41"/>
      <c r="AO278" s="41"/>
      <c r="AP278" s="41"/>
      <c r="AQ278" s="41"/>
      <c r="AR278" s="41"/>
      <c r="AS278" s="41"/>
      <c r="AT278" s="41"/>
      <c r="AZ278" s="19">
        <f t="shared" si="34"/>
        <v>0</v>
      </c>
      <c r="BA278" s="20">
        <f t="shared" si="35"/>
        <v>0</v>
      </c>
      <c r="BB278" s="20">
        <f t="shared" si="36"/>
        <v>0</v>
      </c>
      <c r="BC278" s="20">
        <f t="shared" si="37"/>
        <v>0</v>
      </c>
      <c r="BD278" s="20">
        <f t="shared" si="38"/>
        <v>0</v>
      </c>
      <c r="BE278" s="20">
        <f t="shared" si="39"/>
        <v>0</v>
      </c>
      <c r="BF278" s="20">
        <f t="shared" si="40"/>
        <v>0</v>
      </c>
    </row>
    <row r="279" spans="2:58" s="10" customFormat="1" ht="14.1" hidden="1" customHeight="1" x14ac:dyDescent="0.3">
      <c r="B279" s="270">
        <v>261</v>
      </c>
      <c r="C279" s="782"/>
      <c r="D279" s="783"/>
      <c r="E279" s="784"/>
      <c r="F279" s="785"/>
      <c r="G279" s="785"/>
      <c r="H279" s="785"/>
      <c r="I279" s="785"/>
      <c r="J279" s="785"/>
      <c r="K279" s="786"/>
      <c r="L279" s="787"/>
      <c r="M279" s="788"/>
      <c r="N279" s="789"/>
      <c r="O279" s="790"/>
      <c r="P279" s="791"/>
      <c r="Q279" s="814"/>
      <c r="R279" s="814"/>
      <c r="S279" s="814"/>
      <c r="T279" s="800"/>
      <c r="U279" s="800"/>
      <c r="V279" s="801"/>
      <c r="W279" s="801"/>
      <c r="X279" s="800"/>
      <c r="Y279" s="800"/>
      <c r="Z279" s="802"/>
      <c r="AA279" s="802"/>
      <c r="AB279" s="802"/>
      <c r="AC279" s="802"/>
      <c r="AD279" s="803">
        <f t="shared" si="33"/>
        <v>0</v>
      </c>
      <c r="AE279" s="803"/>
      <c r="AF279" s="804"/>
      <c r="AH279" s="140"/>
      <c r="AI279" s="41"/>
      <c r="AJ279" s="41"/>
      <c r="AK279" s="41"/>
      <c r="AL279" s="41"/>
      <c r="AM279" s="41"/>
      <c r="AN279" s="41"/>
      <c r="AO279" s="41"/>
      <c r="AP279" s="41"/>
      <c r="AQ279" s="41"/>
      <c r="AR279" s="41"/>
      <c r="AS279" s="41"/>
      <c r="AT279" s="41"/>
      <c r="AZ279" s="19">
        <f t="shared" si="34"/>
        <v>0</v>
      </c>
      <c r="BA279" s="20">
        <f t="shared" si="35"/>
        <v>0</v>
      </c>
      <c r="BB279" s="20">
        <f t="shared" si="36"/>
        <v>0</v>
      </c>
      <c r="BC279" s="20">
        <f t="shared" si="37"/>
        <v>0</v>
      </c>
      <c r="BD279" s="20">
        <f t="shared" si="38"/>
        <v>0</v>
      </c>
      <c r="BE279" s="20">
        <f t="shared" si="39"/>
        <v>0</v>
      </c>
      <c r="BF279" s="20">
        <f t="shared" si="40"/>
        <v>0</v>
      </c>
    </row>
    <row r="280" spans="2:58" s="10" customFormat="1" ht="14.1" hidden="1" customHeight="1" x14ac:dyDescent="0.3">
      <c r="B280" s="270">
        <v>262</v>
      </c>
      <c r="C280" s="782"/>
      <c r="D280" s="783"/>
      <c r="E280" s="784"/>
      <c r="F280" s="785"/>
      <c r="G280" s="785"/>
      <c r="H280" s="785"/>
      <c r="I280" s="785"/>
      <c r="J280" s="785"/>
      <c r="K280" s="786"/>
      <c r="L280" s="787"/>
      <c r="M280" s="788"/>
      <c r="N280" s="789"/>
      <c r="O280" s="790"/>
      <c r="P280" s="791"/>
      <c r="Q280" s="814"/>
      <c r="R280" s="814"/>
      <c r="S280" s="814"/>
      <c r="T280" s="800"/>
      <c r="U280" s="800"/>
      <c r="V280" s="801"/>
      <c r="W280" s="801"/>
      <c r="X280" s="800"/>
      <c r="Y280" s="800"/>
      <c r="Z280" s="802"/>
      <c r="AA280" s="802"/>
      <c r="AB280" s="802"/>
      <c r="AC280" s="802"/>
      <c r="AD280" s="803">
        <f t="shared" si="33"/>
        <v>0</v>
      </c>
      <c r="AE280" s="803"/>
      <c r="AF280" s="804"/>
      <c r="AH280" s="140"/>
      <c r="AI280" s="41"/>
      <c r="AJ280" s="41"/>
      <c r="AK280" s="41"/>
      <c r="AL280" s="41"/>
      <c r="AM280" s="41"/>
      <c r="AN280" s="41"/>
      <c r="AO280" s="41"/>
      <c r="AP280" s="41"/>
      <c r="AQ280" s="41"/>
      <c r="AR280" s="41"/>
      <c r="AS280" s="41"/>
      <c r="AT280" s="41"/>
      <c r="AZ280" s="19">
        <f t="shared" si="34"/>
        <v>0</v>
      </c>
      <c r="BA280" s="20">
        <f t="shared" si="35"/>
        <v>0</v>
      </c>
      <c r="BB280" s="20">
        <f t="shared" si="36"/>
        <v>0</v>
      </c>
      <c r="BC280" s="20">
        <f t="shared" si="37"/>
        <v>0</v>
      </c>
      <c r="BD280" s="20">
        <f t="shared" si="38"/>
        <v>0</v>
      </c>
      <c r="BE280" s="20">
        <f t="shared" si="39"/>
        <v>0</v>
      </c>
      <c r="BF280" s="20">
        <f t="shared" si="40"/>
        <v>0</v>
      </c>
    </row>
    <row r="281" spans="2:58" s="10" customFormat="1" ht="14.1" hidden="1" customHeight="1" x14ac:dyDescent="0.3">
      <c r="B281" s="270">
        <v>263</v>
      </c>
      <c r="C281" s="782"/>
      <c r="D281" s="783"/>
      <c r="E281" s="784"/>
      <c r="F281" s="785"/>
      <c r="G281" s="785"/>
      <c r="H281" s="785"/>
      <c r="I281" s="785"/>
      <c r="J281" s="785"/>
      <c r="K281" s="786"/>
      <c r="L281" s="787"/>
      <c r="M281" s="788"/>
      <c r="N281" s="789"/>
      <c r="O281" s="790"/>
      <c r="P281" s="791"/>
      <c r="Q281" s="814"/>
      <c r="R281" s="814"/>
      <c r="S281" s="814"/>
      <c r="T281" s="800"/>
      <c r="U281" s="800"/>
      <c r="V281" s="801"/>
      <c r="W281" s="801"/>
      <c r="X281" s="800"/>
      <c r="Y281" s="800"/>
      <c r="Z281" s="802"/>
      <c r="AA281" s="802"/>
      <c r="AB281" s="802"/>
      <c r="AC281" s="802"/>
      <c r="AD281" s="803">
        <f t="shared" si="33"/>
        <v>0</v>
      </c>
      <c r="AE281" s="803"/>
      <c r="AF281" s="804"/>
      <c r="AH281" s="140"/>
      <c r="AI281" s="41"/>
      <c r="AJ281" s="41"/>
      <c r="AK281" s="41"/>
      <c r="AL281" s="41"/>
      <c r="AM281" s="41"/>
      <c r="AN281" s="41"/>
      <c r="AO281" s="41"/>
      <c r="AP281" s="41"/>
      <c r="AQ281" s="41"/>
      <c r="AR281" s="41"/>
      <c r="AS281" s="41"/>
      <c r="AT281" s="41"/>
      <c r="AZ281" s="19">
        <f t="shared" si="34"/>
        <v>0</v>
      </c>
      <c r="BA281" s="20">
        <f t="shared" si="35"/>
        <v>0</v>
      </c>
      <c r="BB281" s="20">
        <f t="shared" si="36"/>
        <v>0</v>
      </c>
      <c r="BC281" s="20">
        <f t="shared" si="37"/>
        <v>0</v>
      </c>
      <c r="BD281" s="20">
        <f t="shared" si="38"/>
        <v>0</v>
      </c>
      <c r="BE281" s="20">
        <f t="shared" si="39"/>
        <v>0</v>
      </c>
      <c r="BF281" s="20">
        <f t="shared" si="40"/>
        <v>0</v>
      </c>
    </row>
    <row r="282" spans="2:58" s="10" customFormat="1" ht="14.1" hidden="1" customHeight="1" x14ac:dyDescent="0.3">
      <c r="B282" s="270">
        <v>264</v>
      </c>
      <c r="C282" s="782"/>
      <c r="D282" s="783"/>
      <c r="E282" s="784"/>
      <c r="F282" s="785"/>
      <c r="G282" s="785"/>
      <c r="H282" s="785"/>
      <c r="I282" s="785"/>
      <c r="J282" s="785"/>
      <c r="K282" s="786"/>
      <c r="L282" s="787"/>
      <c r="M282" s="788"/>
      <c r="N282" s="789"/>
      <c r="O282" s="790"/>
      <c r="P282" s="791"/>
      <c r="Q282" s="814"/>
      <c r="R282" s="814"/>
      <c r="S282" s="814"/>
      <c r="T282" s="800"/>
      <c r="U282" s="800"/>
      <c r="V282" s="801"/>
      <c r="W282" s="801"/>
      <c r="X282" s="800"/>
      <c r="Y282" s="800"/>
      <c r="Z282" s="802"/>
      <c r="AA282" s="802"/>
      <c r="AB282" s="802"/>
      <c r="AC282" s="802"/>
      <c r="AD282" s="803">
        <f t="shared" si="33"/>
        <v>0</v>
      </c>
      <c r="AE282" s="803"/>
      <c r="AF282" s="804"/>
      <c r="AH282" s="140"/>
      <c r="AI282" s="41"/>
      <c r="AJ282" s="41"/>
      <c r="AK282" s="41"/>
      <c r="AL282" s="41"/>
      <c r="AM282" s="41"/>
      <c r="AN282" s="41"/>
      <c r="AO282" s="41"/>
      <c r="AP282" s="41"/>
      <c r="AQ282" s="41"/>
      <c r="AR282" s="41"/>
      <c r="AS282" s="41"/>
      <c r="AT282" s="41"/>
      <c r="AZ282" s="19">
        <f t="shared" si="34"/>
        <v>0</v>
      </c>
      <c r="BA282" s="20">
        <f t="shared" si="35"/>
        <v>0</v>
      </c>
      <c r="BB282" s="20">
        <f t="shared" si="36"/>
        <v>0</v>
      </c>
      <c r="BC282" s="20">
        <f t="shared" si="37"/>
        <v>0</v>
      </c>
      <c r="BD282" s="20">
        <f t="shared" si="38"/>
        <v>0</v>
      </c>
      <c r="BE282" s="20">
        <f t="shared" si="39"/>
        <v>0</v>
      </c>
      <c r="BF282" s="20">
        <f t="shared" si="40"/>
        <v>0</v>
      </c>
    </row>
    <row r="283" spans="2:58" s="10" customFormat="1" ht="14.1" hidden="1" customHeight="1" x14ac:dyDescent="0.3">
      <c r="B283" s="270">
        <v>265</v>
      </c>
      <c r="C283" s="782"/>
      <c r="D283" s="783"/>
      <c r="E283" s="784"/>
      <c r="F283" s="785"/>
      <c r="G283" s="785"/>
      <c r="H283" s="785"/>
      <c r="I283" s="785"/>
      <c r="J283" s="785"/>
      <c r="K283" s="786"/>
      <c r="L283" s="787"/>
      <c r="M283" s="788"/>
      <c r="N283" s="789"/>
      <c r="O283" s="790"/>
      <c r="P283" s="791"/>
      <c r="Q283" s="814"/>
      <c r="R283" s="814"/>
      <c r="S283" s="814"/>
      <c r="T283" s="800"/>
      <c r="U283" s="800"/>
      <c r="V283" s="801"/>
      <c r="W283" s="801"/>
      <c r="X283" s="800"/>
      <c r="Y283" s="800"/>
      <c r="Z283" s="802"/>
      <c r="AA283" s="802"/>
      <c r="AB283" s="802"/>
      <c r="AC283" s="802"/>
      <c r="AD283" s="803">
        <f t="shared" ref="AD283:AD318" si="41">+Z283*AB283</f>
        <v>0</v>
      </c>
      <c r="AE283" s="803"/>
      <c r="AF283" s="804"/>
      <c r="AH283" s="140"/>
      <c r="AI283" s="41"/>
      <c r="AJ283" s="41"/>
      <c r="AK283" s="41"/>
      <c r="AL283" s="41"/>
      <c r="AM283" s="41"/>
      <c r="AN283" s="41"/>
      <c r="AO283" s="41"/>
      <c r="AP283" s="41"/>
      <c r="AQ283" s="41"/>
      <c r="AR283" s="41"/>
      <c r="AS283" s="41"/>
      <c r="AT283" s="41"/>
      <c r="AZ283" s="19">
        <f t="shared" ref="AZ283:AZ318" si="42">AH283</f>
        <v>0</v>
      </c>
      <c r="BA283" s="20">
        <f t="shared" ref="BA283:BA318" si="43">+BC283+BE283+BF283</f>
        <v>0</v>
      </c>
      <c r="BB283" s="20">
        <f t="shared" ref="BB283:BB318" si="44">+BC283+BE283+BF283</f>
        <v>0</v>
      </c>
      <c r="BC283" s="20">
        <f t="shared" ref="BC283:BC318" si="45">V283+X283</f>
        <v>0</v>
      </c>
      <c r="BD283" s="20">
        <f t="shared" ref="BD283:BD318" si="46">X283</f>
        <v>0</v>
      </c>
      <c r="BE283" s="20">
        <f t="shared" ref="BE283:BE318" si="47">T283</f>
        <v>0</v>
      </c>
      <c r="BF283" s="20">
        <f t="shared" ref="BF283:BF318" si="48">AD283</f>
        <v>0</v>
      </c>
    </row>
    <row r="284" spans="2:58" s="10" customFormat="1" ht="14.1" hidden="1" customHeight="1" x14ac:dyDescent="0.3">
      <c r="B284" s="270">
        <v>266</v>
      </c>
      <c r="C284" s="782"/>
      <c r="D284" s="783"/>
      <c r="E284" s="784"/>
      <c r="F284" s="785"/>
      <c r="G284" s="785"/>
      <c r="H284" s="785"/>
      <c r="I284" s="785"/>
      <c r="J284" s="785"/>
      <c r="K284" s="786"/>
      <c r="L284" s="787"/>
      <c r="M284" s="788"/>
      <c r="N284" s="789"/>
      <c r="O284" s="790"/>
      <c r="P284" s="791"/>
      <c r="Q284" s="814"/>
      <c r="R284" s="814"/>
      <c r="S284" s="814"/>
      <c r="T284" s="800"/>
      <c r="U284" s="800"/>
      <c r="V284" s="801"/>
      <c r="W284" s="801"/>
      <c r="X284" s="800"/>
      <c r="Y284" s="800"/>
      <c r="Z284" s="802"/>
      <c r="AA284" s="802"/>
      <c r="AB284" s="802"/>
      <c r="AC284" s="802"/>
      <c r="AD284" s="803">
        <f t="shared" si="41"/>
        <v>0</v>
      </c>
      <c r="AE284" s="803"/>
      <c r="AF284" s="804"/>
      <c r="AH284" s="140"/>
      <c r="AI284" s="41"/>
      <c r="AJ284" s="41"/>
      <c r="AK284" s="41"/>
      <c r="AL284" s="41"/>
      <c r="AM284" s="41"/>
      <c r="AN284" s="41"/>
      <c r="AO284" s="41"/>
      <c r="AP284" s="41"/>
      <c r="AQ284" s="41"/>
      <c r="AR284" s="41"/>
      <c r="AS284" s="41"/>
      <c r="AT284" s="41"/>
      <c r="AZ284" s="19">
        <f t="shared" si="42"/>
        <v>0</v>
      </c>
      <c r="BA284" s="20">
        <f t="shared" si="43"/>
        <v>0</v>
      </c>
      <c r="BB284" s="20">
        <f t="shared" si="44"/>
        <v>0</v>
      </c>
      <c r="BC284" s="20">
        <f t="shared" si="45"/>
        <v>0</v>
      </c>
      <c r="BD284" s="20">
        <f t="shared" si="46"/>
        <v>0</v>
      </c>
      <c r="BE284" s="20">
        <f t="shared" si="47"/>
        <v>0</v>
      </c>
      <c r="BF284" s="20">
        <f t="shared" si="48"/>
        <v>0</v>
      </c>
    </row>
    <row r="285" spans="2:58" s="10" customFormat="1" ht="14.1" hidden="1" customHeight="1" x14ac:dyDescent="0.3">
      <c r="B285" s="270">
        <v>267</v>
      </c>
      <c r="C285" s="782"/>
      <c r="D285" s="783"/>
      <c r="E285" s="784"/>
      <c r="F285" s="785"/>
      <c r="G285" s="785"/>
      <c r="H285" s="785"/>
      <c r="I285" s="785"/>
      <c r="J285" s="785"/>
      <c r="K285" s="786"/>
      <c r="L285" s="787"/>
      <c r="M285" s="788"/>
      <c r="N285" s="789"/>
      <c r="O285" s="790"/>
      <c r="P285" s="791"/>
      <c r="Q285" s="814"/>
      <c r="R285" s="814"/>
      <c r="S285" s="814"/>
      <c r="T285" s="800"/>
      <c r="U285" s="800"/>
      <c r="V285" s="801"/>
      <c r="W285" s="801"/>
      <c r="X285" s="800"/>
      <c r="Y285" s="800"/>
      <c r="Z285" s="802"/>
      <c r="AA285" s="802"/>
      <c r="AB285" s="802"/>
      <c r="AC285" s="802"/>
      <c r="AD285" s="803">
        <f t="shared" si="41"/>
        <v>0</v>
      </c>
      <c r="AE285" s="803"/>
      <c r="AF285" s="804"/>
      <c r="AH285" s="140"/>
      <c r="AI285" s="41"/>
      <c r="AJ285" s="41"/>
      <c r="AK285" s="41"/>
      <c r="AL285" s="41"/>
      <c r="AM285" s="41"/>
      <c r="AN285" s="41"/>
      <c r="AO285" s="41"/>
      <c r="AP285" s="41"/>
      <c r="AQ285" s="41"/>
      <c r="AR285" s="41"/>
      <c r="AS285" s="41"/>
      <c r="AT285" s="41"/>
      <c r="AZ285" s="19">
        <f t="shared" si="42"/>
        <v>0</v>
      </c>
      <c r="BA285" s="20">
        <f t="shared" si="43"/>
        <v>0</v>
      </c>
      <c r="BB285" s="20">
        <f t="shared" si="44"/>
        <v>0</v>
      </c>
      <c r="BC285" s="20">
        <f t="shared" si="45"/>
        <v>0</v>
      </c>
      <c r="BD285" s="20">
        <f t="shared" si="46"/>
        <v>0</v>
      </c>
      <c r="BE285" s="20">
        <f t="shared" si="47"/>
        <v>0</v>
      </c>
      <c r="BF285" s="20">
        <f t="shared" si="48"/>
        <v>0</v>
      </c>
    </row>
    <row r="286" spans="2:58" s="10" customFormat="1" ht="14.1" hidden="1" customHeight="1" x14ac:dyDescent="0.3">
      <c r="B286" s="270">
        <v>268</v>
      </c>
      <c r="C286" s="782"/>
      <c r="D286" s="783"/>
      <c r="E286" s="784"/>
      <c r="F286" s="785"/>
      <c r="G286" s="785"/>
      <c r="H286" s="785"/>
      <c r="I286" s="785"/>
      <c r="J286" s="785"/>
      <c r="K286" s="786"/>
      <c r="L286" s="787"/>
      <c r="M286" s="788"/>
      <c r="N286" s="789"/>
      <c r="O286" s="790"/>
      <c r="P286" s="791"/>
      <c r="Q286" s="814"/>
      <c r="R286" s="814"/>
      <c r="S286" s="814"/>
      <c r="T286" s="800"/>
      <c r="U286" s="800"/>
      <c r="V286" s="801"/>
      <c r="W286" s="801"/>
      <c r="X286" s="800"/>
      <c r="Y286" s="800"/>
      <c r="Z286" s="802"/>
      <c r="AA286" s="802"/>
      <c r="AB286" s="802"/>
      <c r="AC286" s="802"/>
      <c r="AD286" s="803">
        <f t="shared" si="41"/>
        <v>0</v>
      </c>
      <c r="AE286" s="803"/>
      <c r="AF286" s="804"/>
      <c r="AH286" s="140"/>
      <c r="AI286" s="41"/>
      <c r="AJ286" s="41"/>
      <c r="AK286" s="41"/>
      <c r="AL286" s="41"/>
      <c r="AM286" s="41"/>
      <c r="AN286" s="41"/>
      <c r="AO286" s="41"/>
      <c r="AP286" s="41"/>
      <c r="AQ286" s="41"/>
      <c r="AR286" s="41"/>
      <c r="AS286" s="41"/>
      <c r="AT286" s="41"/>
      <c r="AZ286" s="19">
        <f t="shared" si="42"/>
        <v>0</v>
      </c>
      <c r="BA286" s="20">
        <f t="shared" si="43"/>
        <v>0</v>
      </c>
      <c r="BB286" s="20">
        <f t="shared" si="44"/>
        <v>0</v>
      </c>
      <c r="BC286" s="20">
        <f t="shared" si="45"/>
        <v>0</v>
      </c>
      <c r="BD286" s="20">
        <f t="shared" si="46"/>
        <v>0</v>
      </c>
      <c r="BE286" s="20">
        <f t="shared" si="47"/>
        <v>0</v>
      </c>
      <c r="BF286" s="20">
        <f t="shared" si="48"/>
        <v>0</v>
      </c>
    </row>
    <row r="287" spans="2:58" s="10" customFormat="1" ht="14.1" hidden="1" customHeight="1" x14ac:dyDescent="0.3">
      <c r="B287" s="270">
        <v>269</v>
      </c>
      <c r="C287" s="782"/>
      <c r="D287" s="783"/>
      <c r="E287" s="784"/>
      <c r="F287" s="785"/>
      <c r="G287" s="785"/>
      <c r="H287" s="785"/>
      <c r="I287" s="785"/>
      <c r="J287" s="785"/>
      <c r="K287" s="786"/>
      <c r="L287" s="787"/>
      <c r="M287" s="788"/>
      <c r="N287" s="789"/>
      <c r="O287" s="790"/>
      <c r="P287" s="791"/>
      <c r="Q287" s="814"/>
      <c r="R287" s="814"/>
      <c r="S287" s="814"/>
      <c r="T287" s="800"/>
      <c r="U287" s="800"/>
      <c r="V287" s="801"/>
      <c r="W287" s="801"/>
      <c r="X287" s="800"/>
      <c r="Y287" s="800"/>
      <c r="Z287" s="802"/>
      <c r="AA287" s="802"/>
      <c r="AB287" s="802"/>
      <c r="AC287" s="802"/>
      <c r="AD287" s="803">
        <f t="shared" si="41"/>
        <v>0</v>
      </c>
      <c r="AE287" s="803"/>
      <c r="AF287" s="804"/>
      <c r="AH287" s="140"/>
      <c r="AI287" s="41"/>
      <c r="AJ287" s="41"/>
      <c r="AK287" s="41"/>
      <c r="AL287" s="41"/>
      <c r="AM287" s="41"/>
      <c r="AN287" s="41"/>
      <c r="AO287" s="41"/>
      <c r="AP287" s="41"/>
      <c r="AQ287" s="41"/>
      <c r="AR287" s="41"/>
      <c r="AS287" s="41"/>
      <c r="AT287" s="41"/>
      <c r="AZ287" s="19">
        <f t="shared" si="42"/>
        <v>0</v>
      </c>
      <c r="BA287" s="20">
        <f t="shared" si="43"/>
        <v>0</v>
      </c>
      <c r="BB287" s="20">
        <f t="shared" si="44"/>
        <v>0</v>
      </c>
      <c r="BC287" s="20">
        <f t="shared" si="45"/>
        <v>0</v>
      </c>
      <c r="BD287" s="20">
        <f t="shared" si="46"/>
        <v>0</v>
      </c>
      <c r="BE287" s="20">
        <f t="shared" si="47"/>
        <v>0</v>
      </c>
      <c r="BF287" s="20">
        <f t="shared" si="48"/>
        <v>0</v>
      </c>
    </row>
    <row r="288" spans="2:58" s="10" customFormat="1" ht="14.1" hidden="1" customHeight="1" x14ac:dyDescent="0.3">
      <c r="B288" s="270">
        <v>270</v>
      </c>
      <c r="C288" s="782"/>
      <c r="D288" s="783"/>
      <c r="E288" s="784"/>
      <c r="F288" s="785"/>
      <c r="G288" s="785"/>
      <c r="H288" s="785"/>
      <c r="I288" s="785"/>
      <c r="J288" s="785"/>
      <c r="K288" s="786"/>
      <c r="L288" s="787"/>
      <c r="M288" s="788"/>
      <c r="N288" s="789"/>
      <c r="O288" s="790"/>
      <c r="P288" s="791"/>
      <c r="Q288" s="814"/>
      <c r="R288" s="814"/>
      <c r="S288" s="814"/>
      <c r="T288" s="800"/>
      <c r="U288" s="800"/>
      <c r="V288" s="801"/>
      <c r="W288" s="801"/>
      <c r="X288" s="800"/>
      <c r="Y288" s="800"/>
      <c r="Z288" s="802"/>
      <c r="AA288" s="802"/>
      <c r="AB288" s="802"/>
      <c r="AC288" s="802"/>
      <c r="AD288" s="803">
        <f t="shared" si="41"/>
        <v>0</v>
      </c>
      <c r="AE288" s="803"/>
      <c r="AF288" s="804"/>
      <c r="AH288" s="140"/>
      <c r="AI288" s="41"/>
      <c r="AJ288" s="41"/>
      <c r="AK288" s="41"/>
      <c r="AL288" s="41"/>
      <c r="AM288" s="41"/>
      <c r="AN288" s="41"/>
      <c r="AO288" s="41"/>
      <c r="AP288" s="41"/>
      <c r="AQ288" s="41"/>
      <c r="AR288" s="41"/>
      <c r="AS288" s="41"/>
      <c r="AT288" s="41"/>
      <c r="AZ288" s="19">
        <f t="shared" si="42"/>
        <v>0</v>
      </c>
      <c r="BA288" s="20">
        <f t="shared" si="43"/>
        <v>0</v>
      </c>
      <c r="BB288" s="20">
        <f t="shared" si="44"/>
        <v>0</v>
      </c>
      <c r="BC288" s="20">
        <f t="shared" si="45"/>
        <v>0</v>
      </c>
      <c r="BD288" s="20">
        <f t="shared" si="46"/>
        <v>0</v>
      </c>
      <c r="BE288" s="20">
        <f t="shared" si="47"/>
        <v>0</v>
      </c>
      <c r="BF288" s="20">
        <f t="shared" si="48"/>
        <v>0</v>
      </c>
    </row>
    <row r="289" spans="2:58" s="10" customFormat="1" ht="14.1" hidden="1" customHeight="1" x14ac:dyDescent="0.3">
      <c r="B289" s="270">
        <v>271</v>
      </c>
      <c r="C289" s="782"/>
      <c r="D289" s="783"/>
      <c r="E289" s="784"/>
      <c r="F289" s="785"/>
      <c r="G289" s="785"/>
      <c r="H289" s="785"/>
      <c r="I289" s="785"/>
      <c r="J289" s="785"/>
      <c r="K289" s="786"/>
      <c r="L289" s="787"/>
      <c r="M289" s="788"/>
      <c r="N289" s="789"/>
      <c r="O289" s="790"/>
      <c r="P289" s="791"/>
      <c r="Q289" s="814"/>
      <c r="R289" s="814"/>
      <c r="S289" s="814"/>
      <c r="T289" s="800"/>
      <c r="U289" s="800"/>
      <c r="V289" s="801"/>
      <c r="W289" s="801"/>
      <c r="X289" s="800"/>
      <c r="Y289" s="800"/>
      <c r="Z289" s="802"/>
      <c r="AA289" s="802"/>
      <c r="AB289" s="802"/>
      <c r="AC289" s="802"/>
      <c r="AD289" s="803">
        <f t="shared" si="41"/>
        <v>0</v>
      </c>
      <c r="AE289" s="803"/>
      <c r="AF289" s="804"/>
      <c r="AH289" s="140"/>
      <c r="AI289" s="41"/>
      <c r="AJ289" s="41"/>
      <c r="AK289" s="41"/>
      <c r="AL289" s="41"/>
      <c r="AM289" s="41"/>
      <c r="AN289" s="41"/>
      <c r="AO289" s="41"/>
      <c r="AP289" s="41"/>
      <c r="AQ289" s="41"/>
      <c r="AR289" s="41"/>
      <c r="AS289" s="41"/>
      <c r="AT289" s="41"/>
      <c r="AZ289" s="19">
        <f t="shared" si="42"/>
        <v>0</v>
      </c>
      <c r="BA289" s="20">
        <f t="shared" si="43"/>
        <v>0</v>
      </c>
      <c r="BB289" s="20">
        <f t="shared" si="44"/>
        <v>0</v>
      </c>
      <c r="BC289" s="20">
        <f t="shared" si="45"/>
        <v>0</v>
      </c>
      <c r="BD289" s="20">
        <f t="shared" si="46"/>
        <v>0</v>
      </c>
      <c r="BE289" s="20">
        <f t="shared" si="47"/>
        <v>0</v>
      </c>
      <c r="BF289" s="20">
        <f t="shared" si="48"/>
        <v>0</v>
      </c>
    </row>
    <row r="290" spans="2:58" s="10" customFormat="1" ht="14.1" hidden="1" customHeight="1" x14ac:dyDescent="0.3">
      <c r="B290" s="270">
        <v>272</v>
      </c>
      <c r="C290" s="782"/>
      <c r="D290" s="783"/>
      <c r="E290" s="784"/>
      <c r="F290" s="785"/>
      <c r="G290" s="785"/>
      <c r="H290" s="785"/>
      <c r="I290" s="785"/>
      <c r="J290" s="785"/>
      <c r="K290" s="786"/>
      <c r="L290" s="787"/>
      <c r="M290" s="788"/>
      <c r="N290" s="789"/>
      <c r="O290" s="790"/>
      <c r="P290" s="791"/>
      <c r="Q290" s="814"/>
      <c r="R290" s="814"/>
      <c r="S290" s="814"/>
      <c r="T290" s="800"/>
      <c r="U290" s="800"/>
      <c r="V290" s="801"/>
      <c r="W290" s="801"/>
      <c r="X290" s="800"/>
      <c r="Y290" s="800"/>
      <c r="Z290" s="802"/>
      <c r="AA290" s="802"/>
      <c r="AB290" s="802"/>
      <c r="AC290" s="802"/>
      <c r="AD290" s="803">
        <f t="shared" si="41"/>
        <v>0</v>
      </c>
      <c r="AE290" s="803"/>
      <c r="AF290" s="804"/>
      <c r="AH290" s="140"/>
      <c r="AI290" s="41"/>
      <c r="AJ290" s="41"/>
      <c r="AK290" s="41"/>
      <c r="AL290" s="41"/>
      <c r="AM290" s="41"/>
      <c r="AN290" s="41"/>
      <c r="AO290" s="41"/>
      <c r="AP290" s="41"/>
      <c r="AQ290" s="41"/>
      <c r="AR290" s="41"/>
      <c r="AS290" s="41"/>
      <c r="AT290" s="41"/>
      <c r="AZ290" s="19">
        <f t="shared" si="42"/>
        <v>0</v>
      </c>
      <c r="BA290" s="20">
        <f t="shared" si="43"/>
        <v>0</v>
      </c>
      <c r="BB290" s="20">
        <f t="shared" si="44"/>
        <v>0</v>
      </c>
      <c r="BC290" s="20">
        <f t="shared" si="45"/>
        <v>0</v>
      </c>
      <c r="BD290" s="20">
        <f t="shared" si="46"/>
        <v>0</v>
      </c>
      <c r="BE290" s="20">
        <f t="shared" si="47"/>
        <v>0</v>
      </c>
      <c r="BF290" s="20">
        <f t="shared" si="48"/>
        <v>0</v>
      </c>
    </row>
    <row r="291" spans="2:58" s="10" customFormat="1" ht="14.1" hidden="1" customHeight="1" x14ac:dyDescent="0.3">
      <c r="B291" s="270">
        <v>273</v>
      </c>
      <c r="C291" s="782"/>
      <c r="D291" s="783"/>
      <c r="E291" s="784"/>
      <c r="F291" s="785"/>
      <c r="G291" s="785"/>
      <c r="H291" s="785"/>
      <c r="I291" s="785"/>
      <c r="J291" s="785"/>
      <c r="K291" s="786"/>
      <c r="L291" s="787"/>
      <c r="M291" s="788"/>
      <c r="N291" s="789"/>
      <c r="O291" s="790"/>
      <c r="P291" s="791"/>
      <c r="Q291" s="814"/>
      <c r="R291" s="814"/>
      <c r="S291" s="814"/>
      <c r="T291" s="800"/>
      <c r="U291" s="800"/>
      <c r="V291" s="801"/>
      <c r="W291" s="801"/>
      <c r="X291" s="800"/>
      <c r="Y291" s="800"/>
      <c r="Z291" s="802"/>
      <c r="AA291" s="802"/>
      <c r="AB291" s="802"/>
      <c r="AC291" s="802"/>
      <c r="AD291" s="803">
        <f t="shared" si="41"/>
        <v>0</v>
      </c>
      <c r="AE291" s="803"/>
      <c r="AF291" s="804"/>
      <c r="AH291" s="140"/>
      <c r="AI291" s="41"/>
      <c r="AJ291" s="41"/>
      <c r="AK291" s="41"/>
      <c r="AL291" s="41"/>
      <c r="AM291" s="41"/>
      <c r="AN291" s="41"/>
      <c r="AO291" s="41"/>
      <c r="AP291" s="41"/>
      <c r="AQ291" s="41"/>
      <c r="AR291" s="41"/>
      <c r="AS291" s="41"/>
      <c r="AT291" s="41"/>
      <c r="AZ291" s="19">
        <f t="shared" si="42"/>
        <v>0</v>
      </c>
      <c r="BA291" s="20">
        <f t="shared" si="43"/>
        <v>0</v>
      </c>
      <c r="BB291" s="20">
        <f t="shared" si="44"/>
        <v>0</v>
      </c>
      <c r="BC291" s="20">
        <f t="shared" si="45"/>
        <v>0</v>
      </c>
      <c r="BD291" s="20">
        <f t="shared" si="46"/>
        <v>0</v>
      </c>
      <c r="BE291" s="20">
        <f t="shared" si="47"/>
        <v>0</v>
      </c>
      <c r="BF291" s="20">
        <f t="shared" si="48"/>
        <v>0</v>
      </c>
    </row>
    <row r="292" spans="2:58" s="10" customFormat="1" ht="14.1" hidden="1" customHeight="1" x14ac:dyDescent="0.3">
      <c r="B292" s="270">
        <v>274</v>
      </c>
      <c r="C292" s="782"/>
      <c r="D292" s="783"/>
      <c r="E292" s="784"/>
      <c r="F292" s="785"/>
      <c r="G292" s="785"/>
      <c r="H292" s="785"/>
      <c r="I292" s="785"/>
      <c r="J292" s="785"/>
      <c r="K292" s="786"/>
      <c r="L292" s="787"/>
      <c r="M292" s="788"/>
      <c r="N292" s="789"/>
      <c r="O292" s="790"/>
      <c r="P292" s="791"/>
      <c r="Q292" s="814"/>
      <c r="R292" s="814"/>
      <c r="S292" s="814"/>
      <c r="T292" s="800"/>
      <c r="U292" s="800"/>
      <c r="V292" s="801"/>
      <c r="W292" s="801"/>
      <c r="X292" s="800"/>
      <c r="Y292" s="800"/>
      <c r="Z292" s="802"/>
      <c r="AA292" s="802"/>
      <c r="AB292" s="802"/>
      <c r="AC292" s="802"/>
      <c r="AD292" s="803">
        <f t="shared" si="41"/>
        <v>0</v>
      </c>
      <c r="AE292" s="803"/>
      <c r="AF292" s="804"/>
      <c r="AH292" s="140"/>
      <c r="AI292" s="41"/>
      <c r="AJ292" s="41"/>
      <c r="AK292" s="41"/>
      <c r="AL292" s="41"/>
      <c r="AM292" s="41"/>
      <c r="AN292" s="41"/>
      <c r="AO292" s="41"/>
      <c r="AP292" s="41"/>
      <c r="AQ292" s="41"/>
      <c r="AR292" s="41"/>
      <c r="AS292" s="41"/>
      <c r="AT292" s="41"/>
      <c r="AZ292" s="19">
        <f t="shared" si="42"/>
        <v>0</v>
      </c>
      <c r="BA292" s="20">
        <f t="shared" si="43"/>
        <v>0</v>
      </c>
      <c r="BB292" s="20">
        <f t="shared" si="44"/>
        <v>0</v>
      </c>
      <c r="BC292" s="20">
        <f t="shared" si="45"/>
        <v>0</v>
      </c>
      <c r="BD292" s="20">
        <f t="shared" si="46"/>
        <v>0</v>
      </c>
      <c r="BE292" s="20">
        <f t="shared" si="47"/>
        <v>0</v>
      </c>
      <c r="BF292" s="20">
        <f t="shared" si="48"/>
        <v>0</v>
      </c>
    </row>
    <row r="293" spans="2:58" s="10" customFormat="1" ht="14.1" hidden="1" customHeight="1" x14ac:dyDescent="0.3">
      <c r="B293" s="270">
        <v>275</v>
      </c>
      <c r="C293" s="782"/>
      <c r="D293" s="783"/>
      <c r="E293" s="784"/>
      <c r="F293" s="785"/>
      <c r="G293" s="785"/>
      <c r="H293" s="785"/>
      <c r="I293" s="785"/>
      <c r="J293" s="785"/>
      <c r="K293" s="786"/>
      <c r="L293" s="787"/>
      <c r="M293" s="788"/>
      <c r="N293" s="789"/>
      <c r="O293" s="790"/>
      <c r="P293" s="791"/>
      <c r="Q293" s="814"/>
      <c r="R293" s="814"/>
      <c r="S293" s="814"/>
      <c r="T293" s="800"/>
      <c r="U293" s="800"/>
      <c r="V293" s="801"/>
      <c r="W293" s="801"/>
      <c r="X293" s="800"/>
      <c r="Y293" s="800"/>
      <c r="Z293" s="802"/>
      <c r="AA293" s="802"/>
      <c r="AB293" s="802"/>
      <c r="AC293" s="802"/>
      <c r="AD293" s="803">
        <f t="shared" si="41"/>
        <v>0</v>
      </c>
      <c r="AE293" s="803"/>
      <c r="AF293" s="804"/>
      <c r="AH293" s="140"/>
      <c r="AI293" s="41"/>
      <c r="AJ293" s="41"/>
      <c r="AK293" s="41"/>
      <c r="AL293" s="41"/>
      <c r="AM293" s="41"/>
      <c r="AN293" s="41"/>
      <c r="AO293" s="41"/>
      <c r="AP293" s="41"/>
      <c r="AQ293" s="41"/>
      <c r="AR293" s="41"/>
      <c r="AS293" s="41"/>
      <c r="AT293" s="41"/>
      <c r="AZ293" s="19">
        <f t="shared" si="42"/>
        <v>0</v>
      </c>
      <c r="BA293" s="20">
        <f t="shared" si="43"/>
        <v>0</v>
      </c>
      <c r="BB293" s="20">
        <f t="shared" si="44"/>
        <v>0</v>
      </c>
      <c r="BC293" s="20">
        <f t="shared" si="45"/>
        <v>0</v>
      </c>
      <c r="BD293" s="20">
        <f t="shared" si="46"/>
        <v>0</v>
      </c>
      <c r="BE293" s="20">
        <f t="shared" si="47"/>
        <v>0</v>
      </c>
      <c r="BF293" s="20">
        <f t="shared" si="48"/>
        <v>0</v>
      </c>
    </row>
    <row r="294" spans="2:58" s="10" customFormat="1" ht="14.1" hidden="1" customHeight="1" x14ac:dyDescent="0.3">
      <c r="B294" s="270">
        <v>276</v>
      </c>
      <c r="C294" s="782"/>
      <c r="D294" s="783"/>
      <c r="E294" s="784"/>
      <c r="F294" s="785"/>
      <c r="G294" s="785"/>
      <c r="H294" s="785"/>
      <c r="I294" s="785"/>
      <c r="J294" s="785"/>
      <c r="K294" s="786"/>
      <c r="L294" s="787"/>
      <c r="M294" s="788"/>
      <c r="N294" s="789"/>
      <c r="O294" s="790"/>
      <c r="P294" s="791"/>
      <c r="Q294" s="814"/>
      <c r="R294" s="814"/>
      <c r="S294" s="814"/>
      <c r="T294" s="800"/>
      <c r="U294" s="800"/>
      <c r="V294" s="801"/>
      <c r="W294" s="801"/>
      <c r="X294" s="800"/>
      <c r="Y294" s="800"/>
      <c r="Z294" s="802"/>
      <c r="AA294" s="802"/>
      <c r="AB294" s="802"/>
      <c r="AC294" s="802"/>
      <c r="AD294" s="803">
        <f t="shared" si="41"/>
        <v>0</v>
      </c>
      <c r="AE294" s="803"/>
      <c r="AF294" s="804"/>
      <c r="AH294" s="140"/>
      <c r="AI294" s="41"/>
      <c r="AJ294" s="41"/>
      <c r="AK294" s="41"/>
      <c r="AL294" s="41"/>
      <c r="AM294" s="41"/>
      <c r="AN294" s="41"/>
      <c r="AO294" s="41"/>
      <c r="AP294" s="41"/>
      <c r="AQ294" s="41"/>
      <c r="AR294" s="41"/>
      <c r="AS294" s="41"/>
      <c r="AT294" s="41"/>
      <c r="AZ294" s="19">
        <f t="shared" si="42"/>
        <v>0</v>
      </c>
      <c r="BA294" s="20">
        <f t="shared" si="43"/>
        <v>0</v>
      </c>
      <c r="BB294" s="20">
        <f t="shared" si="44"/>
        <v>0</v>
      </c>
      <c r="BC294" s="20">
        <f t="shared" si="45"/>
        <v>0</v>
      </c>
      <c r="BD294" s="20">
        <f t="shared" si="46"/>
        <v>0</v>
      </c>
      <c r="BE294" s="20">
        <f t="shared" si="47"/>
        <v>0</v>
      </c>
      <c r="BF294" s="20">
        <f t="shared" si="48"/>
        <v>0</v>
      </c>
    </row>
    <row r="295" spans="2:58" s="10" customFormat="1" ht="14.1" hidden="1" customHeight="1" x14ac:dyDescent="0.3">
      <c r="B295" s="270">
        <v>277</v>
      </c>
      <c r="C295" s="782"/>
      <c r="D295" s="783"/>
      <c r="E295" s="784"/>
      <c r="F295" s="785"/>
      <c r="G295" s="785"/>
      <c r="H295" s="785"/>
      <c r="I295" s="785"/>
      <c r="J295" s="785"/>
      <c r="K295" s="786"/>
      <c r="L295" s="787"/>
      <c r="M295" s="788"/>
      <c r="N295" s="789"/>
      <c r="O295" s="790"/>
      <c r="P295" s="791"/>
      <c r="Q295" s="814"/>
      <c r="R295" s="814"/>
      <c r="S295" s="814"/>
      <c r="T295" s="800"/>
      <c r="U295" s="800"/>
      <c r="V295" s="801"/>
      <c r="W295" s="801"/>
      <c r="X295" s="800"/>
      <c r="Y295" s="800"/>
      <c r="Z295" s="802"/>
      <c r="AA295" s="802"/>
      <c r="AB295" s="802"/>
      <c r="AC295" s="802"/>
      <c r="AD295" s="803">
        <f t="shared" si="41"/>
        <v>0</v>
      </c>
      <c r="AE295" s="803"/>
      <c r="AF295" s="804"/>
      <c r="AH295" s="140"/>
      <c r="AI295" s="41"/>
      <c r="AJ295" s="41"/>
      <c r="AK295" s="41"/>
      <c r="AL295" s="41"/>
      <c r="AM295" s="41"/>
      <c r="AN295" s="41"/>
      <c r="AO295" s="41"/>
      <c r="AP295" s="41"/>
      <c r="AQ295" s="41"/>
      <c r="AR295" s="41"/>
      <c r="AS295" s="41"/>
      <c r="AT295" s="41"/>
      <c r="AZ295" s="19">
        <f t="shared" si="42"/>
        <v>0</v>
      </c>
      <c r="BA295" s="20">
        <f t="shared" si="43"/>
        <v>0</v>
      </c>
      <c r="BB295" s="20">
        <f t="shared" si="44"/>
        <v>0</v>
      </c>
      <c r="BC295" s="20">
        <f t="shared" si="45"/>
        <v>0</v>
      </c>
      <c r="BD295" s="20">
        <f t="shared" si="46"/>
        <v>0</v>
      </c>
      <c r="BE295" s="20">
        <f t="shared" si="47"/>
        <v>0</v>
      </c>
      <c r="BF295" s="20">
        <f t="shared" si="48"/>
        <v>0</v>
      </c>
    </row>
    <row r="296" spans="2:58" s="10" customFormat="1" ht="14.1" hidden="1" customHeight="1" x14ac:dyDescent="0.3">
      <c r="B296" s="270">
        <v>278</v>
      </c>
      <c r="C296" s="782"/>
      <c r="D296" s="783"/>
      <c r="E296" s="784"/>
      <c r="F296" s="785"/>
      <c r="G296" s="785"/>
      <c r="H296" s="785"/>
      <c r="I296" s="785"/>
      <c r="J296" s="785"/>
      <c r="K296" s="786"/>
      <c r="L296" s="787"/>
      <c r="M296" s="788"/>
      <c r="N296" s="789"/>
      <c r="O296" s="790"/>
      <c r="P296" s="791"/>
      <c r="Q296" s="814"/>
      <c r="R296" s="814"/>
      <c r="S296" s="814"/>
      <c r="T296" s="800"/>
      <c r="U296" s="800"/>
      <c r="V296" s="801"/>
      <c r="W296" s="801"/>
      <c r="X296" s="800"/>
      <c r="Y296" s="800"/>
      <c r="Z296" s="802"/>
      <c r="AA296" s="802"/>
      <c r="AB296" s="802"/>
      <c r="AC296" s="802"/>
      <c r="AD296" s="803">
        <f t="shared" si="41"/>
        <v>0</v>
      </c>
      <c r="AE296" s="803"/>
      <c r="AF296" s="804"/>
      <c r="AH296" s="140"/>
      <c r="AI296" s="41"/>
      <c r="AJ296" s="41"/>
      <c r="AK296" s="41"/>
      <c r="AL296" s="41"/>
      <c r="AM296" s="41"/>
      <c r="AN296" s="41"/>
      <c r="AO296" s="41"/>
      <c r="AP296" s="41"/>
      <c r="AQ296" s="41"/>
      <c r="AR296" s="41"/>
      <c r="AS296" s="41"/>
      <c r="AT296" s="41"/>
      <c r="AZ296" s="19">
        <f t="shared" si="42"/>
        <v>0</v>
      </c>
      <c r="BA296" s="20">
        <f t="shared" si="43"/>
        <v>0</v>
      </c>
      <c r="BB296" s="20">
        <f t="shared" si="44"/>
        <v>0</v>
      </c>
      <c r="BC296" s="20">
        <f t="shared" si="45"/>
        <v>0</v>
      </c>
      <c r="BD296" s="20">
        <f t="shared" si="46"/>
        <v>0</v>
      </c>
      <c r="BE296" s="20">
        <f t="shared" si="47"/>
        <v>0</v>
      </c>
      <c r="BF296" s="20">
        <f t="shared" si="48"/>
        <v>0</v>
      </c>
    </row>
    <row r="297" spans="2:58" s="10" customFormat="1" ht="14.1" hidden="1" customHeight="1" x14ac:dyDescent="0.3">
      <c r="B297" s="270">
        <v>279</v>
      </c>
      <c r="C297" s="782"/>
      <c r="D297" s="783"/>
      <c r="E297" s="784"/>
      <c r="F297" s="785"/>
      <c r="G297" s="785"/>
      <c r="H297" s="785"/>
      <c r="I297" s="785"/>
      <c r="J297" s="785"/>
      <c r="K297" s="786"/>
      <c r="L297" s="787"/>
      <c r="M297" s="788"/>
      <c r="N297" s="789"/>
      <c r="O297" s="790"/>
      <c r="P297" s="791"/>
      <c r="Q297" s="814"/>
      <c r="R297" s="814"/>
      <c r="S297" s="814"/>
      <c r="T297" s="800"/>
      <c r="U297" s="800"/>
      <c r="V297" s="801"/>
      <c r="W297" s="801"/>
      <c r="X297" s="800"/>
      <c r="Y297" s="800"/>
      <c r="Z297" s="802"/>
      <c r="AA297" s="802"/>
      <c r="AB297" s="802"/>
      <c r="AC297" s="802"/>
      <c r="AD297" s="803">
        <f t="shared" si="41"/>
        <v>0</v>
      </c>
      <c r="AE297" s="803"/>
      <c r="AF297" s="804"/>
      <c r="AH297" s="140"/>
      <c r="AI297" s="41"/>
      <c r="AJ297" s="41"/>
      <c r="AK297" s="41"/>
      <c r="AL297" s="41"/>
      <c r="AM297" s="41"/>
      <c r="AN297" s="41"/>
      <c r="AO297" s="41"/>
      <c r="AP297" s="41"/>
      <c r="AQ297" s="41"/>
      <c r="AR297" s="41"/>
      <c r="AS297" s="41"/>
      <c r="AT297" s="41"/>
      <c r="AZ297" s="19">
        <f t="shared" si="42"/>
        <v>0</v>
      </c>
      <c r="BA297" s="20">
        <f t="shared" si="43"/>
        <v>0</v>
      </c>
      <c r="BB297" s="20">
        <f t="shared" si="44"/>
        <v>0</v>
      </c>
      <c r="BC297" s="20">
        <f t="shared" si="45"/>
        <v>0</v>
      </c>
      <c r="BD297" s="20">
        <f t="shared" si="46"/>
        <v>0</v>
      </c>
      <c r="BE297" s="20">
        <f t="shared" si="47"/>
        <v>0</v>
      </c>
      <c r="BF297" s="20">
        <f t="shared" si="48"/>
        <v>0</v>
      </c>
    </row>
    <row r="298" spans="2:58" s="10" customFormat="1" ht="14.1" hidden="1" customHeight="1" x14ac:dyDescent="0.3">
      <c r="B298" s="270">
        <v>280</v>
      </c>
      <c r="C298" s="782"/>
      <c r="D298" s="783"/>
      <c r="E298" s="784"/>
      <c r="F298" s="785"/>
      <c r="G298" s="785"/>
      <c r="H298" s="785"/>
      <c r="I298" s="785"/>
      <c r="J298" s="785"/>
      <c r="K298" s="786"/>
      <c r="L298" s="787"/>
      <c r="M298" s="788"/>
      <c r="N298" s="789"/>
      <c r="O298" s="790"/>
      <c r="P298" s="791"/>
      <c r="Q298" s="814"/>
      <c r="R298" s="814"/>
      <c r="S298" s="814"/>
      <c r="T298" s="800"/>
      <c r="U298" s="800"/>
      <c r="V298" s="801"/>
      <c r="W298" s="801"/>
      <c r="X298" s="800"/>
      <c r="Y298" s="800"/>
      <c r="Z298" s="802"/>
      <c r="AA298" s="802"/>
      <c r="AB298" s="802"/>
      <c r="AC298" s="802"/>
      <c r="AD298" s="803">
        <f t="shared" si="41"/>
        <v>0</v>
      </c>
      <c r="AE298" s="803"/>
      <c r="AF298" s="804"/>
      <c r="AH298" s="140"/>
      <c r="AI298" s="41"/>
      <c r="AJ298" s="41"/>
      <c r="AK298" s="41"/>
      <c r="AL298" s="41"/>
      <c r="AM298" s="41"/>
      <c r="AN298" s="41"/>
      <c r="AO298" s="41"/>
      <c r="AP298" s="41"/>
      <c r="AQ298" s="41"/>
      <c r="AR298" s="41"/>
      <c r="AS298" s="41"/>
      <c r="AT298" s="41"/>
      <c r="AZ298" s="19">
        <f t="shared" si="42"/>
        <v>0</v>
      </c>
      <c r="BA298" s="20">
        <f t="shared" si="43"/>
        <v>0</v>
      </c>
      <c r="BB298" s="20">
        <f t="shared" si="44"/>
        <v>0</v>
      </c>
      <c r="BC298" s="20">
        <f t="shared" si="45"/>
        <v>0</v>
      </c>
      <c r="BD298" s="20">
        <f t="shared" si="46"/>
        <v>0</v>
      </c>
      <c r="BE298" s="20">
        <f t="shared" si="47"/>
        <v>0</v>
      </c>
      <c r="BF298" s="20">
        <f t="shared" si="48"/>
        <v>0</v>
      </c>
    </row>
    <row r="299" spans="2:58" s="10" customFormat="1" ht="14.1" hidden="1" customHeight="1" x14ac:dyDescent="0.3">
      <c r="B299" s="270">
        <v>281</v>
      </c>
      <c r="C299" s="782"/>
      <c r="D299" s="783"/>
      <c r="E299" s="784"/>
      <c r="F299" s="785"/>
      <c r="G299" s="785"/>
      <c r="H299" s="785"/>
      <c r="I299" s="785"/>
      <c r="J299" s="785"/>
      <c r="K299" s="786"/>
      <c r="L299" s="787"/>
      <c r="M299" s="788"/>
      <c r="N299" s="789"/>
      <c r="O299" s="790"/>
      <c r="P299" s="791"/>
      <c r="Q299" s="814"/>
      <c r="R299" s="814"/>
      <c r="S299" s="814"/>
      <c r="T299" s="800"/>
      <c r="U299" s="800"/>
      <c r="V299" s="801"/>
      <c r="W299" s="801"/>
      <c r="X299" s="800"/>
      <c r="Y299" s="800"/>
      <c r="Z299" s="802"/>
      <c r="AA299" s="802"/>
      <c r="AB299" s="802"/>
      <c r="AC299" s="802"/>
      <c r="AD299" s="803">
        <f t="shared" si="41"/>
        <v>0</v>
      </c>
      <c r="AE299" s="803"/>
      <c r="AF299" s="804"/>
      <c r="AH299" s="140"/>
      <c r="AI299" s="41"/>
      <c r="AJ299" s="41"/>
      <c r="AK299" s="41"/>
      <c r="AL299" s="41"/>
      <c r="AM299" s="41"/>
      <c r="AN299" s="41"/>
      <c r="AO299" s="41"/>
      <c r="AP299" s="41"/>
      <c r="AQ299" s="41"/>
      <c r="AR299" s="41"/>
      <c r="AS299" s="41"/>
      <c r="AT299" s="41"/>
      <c r="AZ299" s="19">
        <f t="shared" si="42"/>
        <v>0</v>
      </c>
      <c r="BA299" s="20">
        <f t="shared" si="43"/>
        <v>0</v>
      </c>
      <c r="BB299" s="20">
        <f t="shared" si="44"/>
        <v>0</v>
      </c>
      <c r="BC299" s="20">
        <f t="shared" si="45"/>
        <v>0</v>
      </c>
      <c r="BD299" s="20">
        <f t="shared" si="46"/>
        <v>0</v>
      </c>
      <c r="BE299" s="20">
        <f t="shared" si="47"/>
        <v>0</v>
      </c>
      <c r="BF299" s="20">
        <f t="shared" si="48"/>
        <v>0</v>
      </c>
    </row>
    <row r="300" spans="2:58" s="10" customFormat="1" ht="14.1" hidden="1" customHeight="1" x14ac:dyDescent="0.3">
      <c r="B300" s="270">
        <v>282</v>
      </c>
      <c r="C300" s="782"/>
      <c r="D300" s="783"/>
      <c r="E300" s="784"/>
      <c r="F300" s="785"/>
      <c r="G300" s="785"/>
      <c r="H300" s="785"/>
      <c r="I300" s="785"/>
      <c r="J300" s="785"/>
      <c r="K300" s="786"/>
      <c r="L300" s="787"/>
      <c r="M300" s="788"/>
      <c r="N300" s="789"/>
      <c r="O300" s="790"/>
      <c r="P300" s="791"/>
      <c r="Q300" s="814"/>
      <c r="R300" s="814"/>
      <c r="S300" s="814"/>
      <c r="T300" s="800"/>
      <c r="U300" s="800"/>
      <c r="V300" s="801"/>
      <c r="W300" s="801"/>
      <c r="X300" s="800"/>
      <c r="Y300" s="800"/>
      <c r="Z300" s="802"/>
      <c r="AA300" s="802"/>
      <c r="AB300" s="802"/>
      <c r="AC300" s="802"/>
      <c r="AD300" s="803">
        <f t="shared" si="41"/>
        <v>0</v>
      </c>
      <c r="AE300" s="803"/>
      <c r="AF300" s="804"/>
      <c r="AH300" s="140"/>
      <c r="AI300" s="41"/>
      <c r="AJ300" s="41"/>
      <c r="AK300" s="41"/>
      <c r="AL300" s="41"/>
      <c r="AM300" s="41"/>
      <c r="AN300" s="41"/>
      <c r="AO300" s="41"/>
      <c r="AP300" s="41"/>
      <c r="AQ300" s="41"/>
      <c r="AR300" s="41"/>
      <c r="AS300" s="41"/>
      <c r="AT300" s="41"/>
      <c r="AZ300" s="19">
        <f t="shared" si="42"/>
        <v>0</v>
      </c>
      <c r="BA300" s="20">
        <f t="shared" si="43"/>
        <v>0</v>
      </c>
      <c r="BB300" s="20">
        <f t="shared" si="44"/>
        <v>0</v>
      </c>
      <c r="BC300" s="20">
        <f t="shared" si="45"/>
        <v>0</v>
      </c>
      <c r="BD300" s="20">
        <f t="shared" si="46"/>
        <v>0</v>
      </c>
      <c r="BE300" s="20">
        <f t="shared" si="47"/>
        <v>0</v>
      </c>
      <c r="BF300" s="20">
        <f t="shared" si="48"/>
        <v>0</v>
      </c>
    </row>
    <row r="301" spans="2:58" s="10" customFormat="1" ht="14.1" hidden="1" customHeight="1" x14ac:dyDescent="0.3">
      <c r="B301" s="270">
        <v>283</v>
      </c>
      <c r="C301" s="782"/>
      <c r="D301" s="783"/>
      <c r="E301" s="784"/>
      <c r="F301" s="785"/>
      <c r="G301" s="785"/>
      <c r="H301" s="785"/>
      <c r="I301" s="785"/>
      <c r="J301" s="785"/>
      <c r="K301" s="786"/>
      <c r="L301" s="787"/>
      <c r="M301" s="788"/>
      <c r="N301" s="789"/>
      <c r="O301" s="790"/>
      <c r="P301" s="791"/>
      <c r="Q301" s="814"/>
      <c r="R301" s="814"/>
      <c r="S301" s="814"/>
      <c r="T301" s="800"/>
      <c r="U301" s="800"/>
      <c r="V301" s="801"/>
      <c r="W301" s="801"/>
      <c r="X301" s="800"/>
      <c r="Y301" s="800"/>
      <c r="Z301" s="802"/>
      <c r="AA301" s="802"/>
      <c r="AB301" s="802"/>
      <c r="AC301" s="802"/>
      <c r="AD301" s="803">
        <f t="shared" si="41"/>
        <v>0</v>
      </c>
      <c r="AE301" s="803"/>
      <c r="AF301" s="804"/>
      <c r="AH301" s="140"/>
      <c r="AI301" s="41"/>
      <c r="AJ301" s="41"/>
      <c r="AK301" s="41"/>
      <c r="AL301" s="41"/>
      <c r="AM301" s="41"/>
      <c r="AN301" s="41"/>
      <c r="AO301" s="41"/>
      <c r="AP301" s="41"/>
      <c r="AQ301" s="41"/>
      <c r="AR301" s="41"/>
      <c r="AS301" s="41"/>
      <c r="AT301" s="41"/>
      <c r="AZ301" s="19">
        <f t="shared" si="42"/>
        <v>0</v>
      </c>
      <c r="BA301" s="20">
        <f t="shared" si="43"/>
        <v>0</v>
      </c>
      <c r="BB301" s="20">
        <f t="shared" si="44"/>
        <v>0</v>
      </c>
      <c r="BC301" s="20">
        <f t="shared" si="45"/>
        <v>0</v>
      </c>
      <c r="BD301" s="20">
        <f t="shared" si="46"/>
        <v>0</v>
      </c>
      <c r="BE301" s="20">
        <f t="shared" si="47"/>
        <v>0</v>
      </c>
      <c r="BF301" s="20">
        <f t="shared" si="48"/>
        <v>0</v>
      </c>
    </row>
    <row r="302" spans="2:58" s="10" customFormat="1" ht="14.1" hidden="1" customHeight="1" x14ac:dyDescent="0.3">
      <c r="B302" s="270">
        <v>284</v>
      </c>
      <c r="C302" s="782"/>
      <c r="D302" s="783"/>
      <c r="E302" s="784"/>
      <c r="F302" s="785"/>
      <c r="G302" s="785"/>
      <c r="H302" s="785"/>
      <c r="I302" s="785"/>
      <c r="J302" s="785"/>
      <c r="K302" s="786"/>
      <c r="L302" s="787"/>
      <c r="M302" s="788"/>
      <c r="N302" s="789"/>
      <c r="O302" s="790"/>
      <c r="P302" s="791"/>
      <c r="Q302" s="814"/>
      <c r="R302" s="814"/>
      <c r="S302" s="814"/>
      <c r="T302" s="800"/>
      <c r="U302" s="800"/>
      <c r="V302" s="801"/>
      <c r="W302" s="801"/>
      <c r="X302" s="800"/>
      <c r="Y302" s="800"/>
      <c r="Z302" s="802"/>
      <c r="AA302" s="802"/>
      <c r="AB302" s="802"/>
      <c r="AC302" s="802"/>
      <c r="AD302" s="803">
        <f t="shared" si="41"/>
        <v>0</v>
      </c>
      <c r="AE302" s="803"/>
      <c r="AF302" s="804"/>
      <c r="AH302" s="140"/>
      <c r="AI302" s="41"/>
      <c r="AJ302" s="41"/>
      <c r="AK302" s="41"/>
      <c r="AL302" s="41"/>
      <c r="AM302" s="41"/>
      <c r="AN302" s="41"/>
      <c r="AO302" s="41"/>
      <c r="AP302" s="41"/>
      <c r="AQ302" s="41"/>
      <c r="AR302" s="41"/>
      <c r="AS302" s="41"/>
      <c r="AT302" s="41"/>
      <c r="AZ302" s="19">
        <f t="shared" si="42"/>
        <v>0</v>
      </c>
      <c r="BA302" s="20">
        <f t="shared" si="43"/>
        <v>0</v>
      </c>
      <c r="BB302" s="20">
        <f t="shared" si="44"/>
        <v>0</v>
      </c>
      <c r="BC302" s="20">
        <f t="shared" si="45"/>
        <v>0</v>
      </c>
      <c r="BD302" s="20">
        <f t="shared" si="46"/>
        <v>0</v>
      </c>
      <c r="BE302" s="20">
        <f t="shared" si="47"/>
        <v>0</v>
      </c>
      <c r="BF302" s="20">
        <f t="shared" si="48"/>
        <v>0</v>
      </c>
    </row>
    <row r="303" spans="2:58" s="10" customFormat="1" ht="14.1" hidden="1" customHeight="1" x14ac:dyDescent="0.3">
      <c r="B303" s="270">
        <v>285</v>
      </c>
      <c r="C303" s="782"/>
      <c r="D303" s="783"/>
      <c r="E303" s="784"/>
      <c r="F303" s="785"/>
      <c r="G303" s="785"/>
      <c r="H303" s="785"/>
      <c r="I303" s="785"/>
      <c r="J303" s="785"/>
      <c r="K303" s="786"/>
      <c r="L303" s="787"/>
      <c r="M303" s="788"/>
      <c r="N303" s="789"/>
      <c r="O303" s="790"/>
      <c r="P303" s="791"/>
      <c r="Q303" s="814"/>
      <c r="R303" s="814"/>
      <c r="S303" s="814"/>
      <c r="T303" s="800"/>
      <c r="U303" s="800"/>
      <c r="V303" s="801"/>
      <c r="W303" s="801"/>
      <c r="X303" s="800"/>
      <c r="Y303" s="800"/>
      <c r="Z303" s="802"/>
      <c r="AA303" s="802"/>
      <c r="AB303" s="802"/>
      <c r="AC303" s="802"/>
      <c r="AD303" s="803">
        <f t="shared" si="41"/>
        <v>0</v>
      </c>
      <c r="AE303" s="803"/>
      <c r="AF303" s="804"/>
      <c r="AH303" s="140"/>
      <c r="AI303" s="41"/>
      <c r="AJ303" s="41"/>
      <c r="AK303" s="41"/>
      <c r="AL303" s="41"/>
      <c r="AM303" s="41"/>
      <c r="AN303" s="41"/>
      <c r="AO303" s="41"/>
      <c r="AP303" s="41"/>
      <c r="AQ303" s="41"/>
      <c r="AR303" s="41"/>
      <c r="AS303" s="41"/>
      <c r="AT303" s="41"/>
      <c r="AZ303" s="19">
        <f t="shared" si="42"/>
        <v>0</v>
      </c>
      <c r="BA303" s="20">
        <f t="shared" si="43"/>
        <v>0</v>
      </c>
      <c r="BB303" s="20">
        <f t="shared" si="44"/>
        <v>0</v>
      </c>
      <c r="BC303" s="20">
        <f t="shared" si="45"/>
        <v>0</v>
      </c>
      <c r="BD303" s="20">
        <f t="shared" si="46"/>
        <v>0</v>
      </c>
      <c r="BE303" s="20">
        <f t="shared" si="47"/>
        <v>0</v>
      </c>
      <c r="BF303" s="20">
        <f t="shared" si="48"/>
        <v>0</v>
      </c>
    </row>
    <row r="304" spans="2:58" s="10" customFormat="1" ht="14.1" hidden="1" customHeight="1" x14ac:dyDescent="0.3">
      <c r="B304" s="270">
        <v>286</v>
      </c>
      <c r="C304" s="782"/>
      <c r="D304" s="783"/>
      <c r="E304" s="784"/>
      <c r="F304" s="785"/>
      <c r="G304" s="785"/>
      <c r="H304" s="785"/>
      <c r="I304" s="785"/>
      <c r="J304" s="785"/>
      <c r="K304" s="786"/>
      <c r="L304" s="787"/>
      <c r="M304" s="788"/>
      <c r="N304" s="789"/>
      <c r="O304" s="790"/>
      <c r="P304" s="791"/>
      <c r="Q304" s="814"/>
      <c r="R304" s="814"/>
      <c r="S304" s="814"/>
      <c r="T304" s="800"/>
      <c r="U304" s="800"/>
      <c r="V304" s="801"/>
      <c r="W304" s="801"/>
      <c r="X304" s="800"/>
      <c r="Y304" s="800"/>
      <c r="Z304" s="802"/>
      <c r="AA304" s="802"/>
      <c r="AB304" s="802"/>
      <c r="AC304" s="802"/>
      <c r="AD304" s="803">
        <f t="shared" si="41"/>
        <v>0</v>
      </c>
      <c r="AE304" s="803"/>
      <c r="AF304" s="804"/>
      <c r="AH304" s="140"/>
      <c r="AI304" s="41"/>
      <c r="AJ304" s="41"/>
      <c r="AK304" s="41"/>
      <c r="AL304" s="41"/>
      <c r="AM304" s="41"/>
      <c r="AN304" s="41"/>
      <c r="AO304" s="41"/>
      <c r="AP304" s="41"/>
      <c r="AQ304" s="41"/>
      <c r="AR304" s="41"/>
      <c r="AS304" s="41"/>
      <c r="AT304" s="41"/>
      <c r="AZ304" s="19">
        <f t="shared" si="42"/>
        <v>0</v>
      </c>
      <c r="BA304" s="20">
        <f t="shared" si="43"/>
        <v>0</v>
      </c>
      <c r="BB304" s="20">
        <f t="shared" si="44"/>
        <v>0</v>
      </c>
      <c r="BC304" s="20">
        <f t="shared" si="45"/>
        <v>0</v>
      </c>
      <c r="BD304" s="20">
        <f t="shared" si="46"/>
        <v>0</v>
      </c>
      <c r="BE304" s="20">
        <f t="shared" si="47"/>
        <v>0</v>
      </c>
      <c r="BF304" s="20">
        <f t="shared" si="48"/>
        <v>0</v>
      </c>
    </row>
    <row r="305" spans="2:58" s="10" customFormat="1" ht="14.1" hidden="1" customHeight="1" x14ac:dyDescent="0.3">
      <c r="B305" s="270">
        <v>287</v>
      </c>
      <c r="C305" s="782"/>
      <c r="D305" s="783"/>
      <c r="E305" s="784"/>
      <c r="F305" s="785"/>
      <c r="G305" s="785"/>
      <c r="H305" s="785"/>
      <c r="I305" s="785"/>
      <c r="J305" s="785"/>
      <c r="K305" s="786"/>
      <c r="L305" s="787"/>
      <c r="M305" s="788"/>
      <c r="N305" s="789"/>
      <c r="O305" s="790"/>
      <c r="P305" s="791"/>
      <c r="Q305" s="814"/>
      <c r="R305" s="814"/>
      <c r="S305" s="814"/>
      <c r="T305" s="800"/>
      <c r="U305" s="800"/>
      <c r="V305" s="801"/>
      <c r="W305" s="801"/>
      <c r="X305" s="800"/>
      <c r="Y305" s="800"/>
      <c r="Z305" s="802"/>
      <c r="AA305" s="802"/>
      <c r="AB305" s="802"/>
      <c r="AC305" s="802"/>
      <c r="AD305" s="803">
        <f t="shared" si="41"/>
        <v>0</v>
      </c>
      <c r="AE305" s="803"/>
      <c r="AF305" s="804"/>
      <c r="AH305" s="140"/>
      <c r="AI305" s="41"/>
      <c r="AJ305" s="41"/>
      <c r="AK305" s="41"/>
      <c r="AL305" s="41"/>
      <c r="AM305" s="41"/>
      <c r="AN305" s="41"/>
      <c r="AO305" s="41"/>
      <c r="AP305" s="41"/>
      <c r="AQ305" s="41"/>
      <c r="AR305" s="41"/>
      <c r="AS305" s="41"/>
      <c r="AT305" s="41"/>
      <c r="AZ305" s="19">
        <f t="shared" si="42"/>
        <v>0</v>
      </c>
      <c r="BA305" s="20">
        <f t="shared" si="43"/>
        <v>0</v>
      </c>
      <c r="BB305" s="20">
        <f t="shared" si="44"/>
        <v>0</v>
      </c>
      <c r="BC305" s="20">
        <f t="shared" si="45"/>
        <v>0</v>
      </c>
      <c r="BD305" s="20">
        <f t="shared" si="46"/>
        <v>0</v>
      </c>
      <c r="BE305" s="20">
        <f t="shared" si="47"/>
        <v>0</v>
      </c>
      <c r="BF305" s="20">
        <f t="shared" si="48"/>
        <v>0</v>
      </c>
    </row>
    <row r="306" spans="2:58" s="10" customFormat="1" ht="14.1" hidden="1" customHeight="1" x14ac:dyDescent="0.3">
      <c r="B306" s="270">
        <v>288</v>
      </c>
      <c r="C306" s="782"/>
      <c r="D306" s="783"/>
      <c r="E306" s="784"/>
      <c r="F306" s="785"/>
      <c r="G306" s="785"/>
      <c r="H306" s="785"/>
      <c r="I306" s="785"/>
      <c r="J306" s="785"/>
      <c r="K306" s="786"/>
      <c r="L306" s="787"/>
      <c r="M306" s="788"/>
      <c r="N306" s="789"/>
      <c r="O306" s="790"/>
      <c r="P306" s="791"/>
      <c r="Q306" s="814"/>
      <c r="R306" s="814"/>
      <c r="S306" s="814"/>
      <c r="T306" s="800"/>
      <c r="U306" s="800"/>
      <c r="V306" s="801"/>
      <c r="W306" s="801"/>
      <c r="X306" s="800"/>
      <c r="Y306" s="800"/>
      <c r="Z306" s="802"/>
      <c r="AA306" s="802"/>
      <c r="AB306" s="802"/>
      <c r="AC306" s="802"/>
      <c r="AD306" s="803">
        <f t="shared" si="41"/>
        <v>0</v>
      </c>
      <c r="AE306" s="803"/>
      <c r="AF306" s="804"/>
      <c r="AH306" s="140"/>
      <c r="AI306" s="41"/>
      <c r="AJ306" s="41"/>
      <c r="AK306" s="41"/>
      <c r="AL306" s="41"/>
      <c r="AM306" s="41"/>
      <c r="AN306" s="41"/>
      <c r="AO306" s="41"/>
      <c r="AP306" s="41"/>
      <c r="AQ306" s="41"/>
      <c r="AR306" s="41"/>
      <c r="AS306" s="41"/>
      <c r="AT306" s="41"/>
      <c r="AZ306" s="19">
        <f t="shared" si="42"/>
        <v>0</v>
      </c>
      <c r="BA306" s="20">
        <f t="shared" si="43"/>
        <v>0</v>
      </c>
      <c r="BB306" s="20">
        <f t="shared" si="44"/>
        <v>0</v>
      </c>
      <c r="BC306" s="20">
        <f t="shared" si="45"/>
        <v>0</v>
      </c>
      <c r="BD306" s="20">
        <f t="shared" si="46"/>
        <v>0</v>
      </c>
      <c r="BE306" s="20">
        <f t="shared" si="47"/>
        <v>0</v>
      </c>
      <c r="BF306" s="20">
        <f t="shared" si="48"/>
        <v>0</v>
      </c>
    </row>
    <row r="307" spans="2:58" s="10" customFormat="1" ht="14.1" hidden="1" customHeight="1" x14ac:dyDescent="0.3">
      <c r="B307" s="270">
        <v>289</v>
      </c>
      <c r="C307" s="782"/>
      <c r="D307" s="783"/>
      <c r="E307" s="784"/>
      <c r="F307" s="785"/>
      <c r="G307" s="785"/>
      <c r="H307" s="785"/>
      <c r="I307" s="785"/>
      <c r="J307" s="785"/>
      <c r="K307" s="786"/>
      <c r="L307" s="787"/>
      <c r="M307" s="788"/>
      <c r="N307" s="789"/>
      <c r="O307" s="790"/>
      <c r="P307" s="791"/>
      <c r="Q307" s="814"/>
      <c r="R307" s="814"/>
      <c r="S307" s="814"/>
      <c r="T307" s="800"/>
      <c r="U307" s="800"/>
      <c r="V307" s="801"/>
      <c r="W307" s="801"/>
      <c r="X307" s="800"/>
      <c r="Y307" s="800"/>
      <c r="Z307" s="802"/>
      <c r="AA307" s="802"/>
      <c r="AB307" s="802"/>
      <c r="AC307" s="802"/>
      <c r="AD307" s="803">
        <f t="shared" si="41"/>
        <v>0</v>
      </c>
      <c r="AE307" s="803"/>
      <c r="AF307" s="804"/>
      <c r="AH307" s="140"/>
      <c r="AI307" s="41"/>
      <c r="AJ307" s="41"/>
      <c r="AK307" s="41"/>
      <c r="AL307" s="41"/>
      <c r="AM307" s="41"/>
      <c r="AN307" s="41"/>
      <c r="AO307" s="41"/>
      <c r="AP307" s="41"/>
      <c r="AQ307" s="41"/>
      <c r="AR307" s="41"/>
      <c r="AS307" s="41"/>
      <c r="AT307" s="41"/>
      <c r="AZ307" s="19">
        <f t="shared" si="42"/>
        <v>0</v>
      </c>
      <c r="BA307" s="20">
        <f t="shared" si="43"/>
        <v>0</v>
      </c>
      <c r="BB307" s="20">
        <f t="shared" si="44"/>
        <v>0</v>
      </c>
      <c r="BC307" s="20">
        <f t="shared" si="45"/>
        <v>0</v>
      </c>
      <c r="BD307" s="20">
        <f t="shared" si="46"/>
        <v>0</v>
      </c>
      <c r="BE307" s="20">
        <f t="shared" si="47"/>
        <v>0</v>
      </c>
      <c r="BF307" s="20">
        <f t="shared" si="48"/>
        <v>0</v>
      </c>
    </row>
    <row r="308" spans="2:58" s="10" customFormat="1" ht="14.1" hidden="1" customHeight="1" x14ac:dyDescent="0.3">
      <c r="B308" s="270">
        <v>290</v>
      </c>
      <c r="C308" s="782"/>
      <c r="D308" s="783"/>
      <c r="E308" s="784"/>
      <c r="F308" s="785"/>
      <c r="G308" s="785"/>
      <c r="H308" s="785"/>
      <c r="I308" s="785"/>
      <c r="J308" s="785"/>
      <c r="K308" s="786"/>
      <c r="L308" s="787"/>
      <c r="M308" s="788"/>
      <c r="N308" s="789"/>
      <c r="O308" s="790"/>
      <c r="P308" s="791"/>
      <c r="Q308" s="814"/>
      <c r="R308" s="814"/>
      <c r="S308" s="814"/>
      <c r="T308" s="800"/>
      <c r="U308" s="800"/>
      <c r="V308" s="801"/>
      <c r="W308" s="801"/>
      <c r="X308" s="800"/>
      <c r="Y308" s="800"/>
      <c r="Z308" s="802"/>
      <c r="AA308" s="802"/>
      <c r="AB308" s="802"/>
      <c r="AC308" s="802"/>
      <c r="AD308" s="803">
        <f t="shared" si="41"/>
        <v>0</v>
      </c>
      <c r="AE308" s="803"/>
      <c r="AF308" s="804"/>
      <c r="AH308" s="140"/>
      <c r="AI308" s="41"/>
      <c r="AJ308" s="41"/>
      <c r="AK308" s="41"/>
      <c r="AL308" s="41"/>
      <c r="AM308" s="41"/>
      <c r="AN308" s="41"/>
      <c r="AO308" s="41"/>
      <c r="AP308" s="41"/>
      <c r="AQ308" s="41"/>
      <c r="AR308" s="41"/>
      <c r="AS308" s="41"/>
      <c r="AT308" s="41"/>
      <c r="AZ308" s="19">
        <f t="shared" si="42"/>
        <v>0</v>
      </c>
      <c r="BA308" s="20">
        <f t="shared" si="43"/>
        <v>0</v>
      </c>
      <c r="BB308" s="20">
        <f t="shared" si="44"/>
        <v>0</v>
      </c>
      <c r="BC308" s="20">
        <f t="shared" si="45"/>
        <v>0</v>
      </c>
      <c r="BD308" s="20">
        <f t="shared" si="46"/>
        <v>0</v>
      </c>
      <c r="BE308" s="20">
        <f t="shared" si="47"/>
        <v>0</v>
      </c>
      <c r="BF308" s="20">
        <f t="shared" si="48"/>
        <v>0</v>
      </c>
    </row>
    <row r="309" spans="2:58" s="10" customFormat="1" ht="14.1" hidden="1" customHeight="1" x14ac:dyDescent="0.3">
      <c r="B309" s="270">
        <v>291</v>
      </c>
      <c r="C309" s="782"/>
      <c r="D309" s="783"/>
      <c r="E309" s="784"/>
      <c r="F309" s="785"/>
      <c r="G309" s="785"/>
      <c r="H309" s="785"/>
      <c r="I309" s="785"/>
      <c r="J309" s="785"/>
      <c r="K309" s="786"/>
      <c r="L309" s="787"/>
      <c r="M309" s="788"/>
      <c r="N309" s="789"/>
      <c r="O309" s="790"/>
      <c r="P309" s="791"/>
      <c r="Q309" s="814"/>
      <c r="R309" s="814"/>
      <c r="S309" s="814"/>
      <c r="T309" s="800"/>
      <c r="U309" s="800"/>
      <c r="V309" s="801"/>
      <c r="W309" s="801"/>
      <c r="X309" s="800"/>
      <c r="Y309" s="800"/>
      <c r="Z309" s="802"/>
      <c r="AA309" s="802"/>
      <c r="AB309" s="802"/>
      <c r="AC309" s="802"/>
      <c r="AD309" s="803">
        <f t="shared" si="41"/>
        <v>0</v>
      </c>
      <c r="AE309" s="803"/>
      <c r="AF309" s="804"/>
      <c r="AH309" s="140"/>
      <c r="AI309" s="41"/>
      <c r="AJ309" s="41"/>
      <c r="AK309" s="41"/>
      <c r="AL309" s="41"/>
      <c r="AM309" s="41"/>
      <c r="AN309" s="41"/>
      <c r="AO309" s="41"/>
      <c r="AP309" s="41"/>
      <c r="AQ309" s="41"/>
      <c r="AR309" s="41"/>
      <c r="AS309" s="41"/>
      <c r="AT309" s="41"/>
      <c r="AZ309" s="19">
        <f t="shared" si="42"/>
        <v>0</v>
      </c>
      <c r="BA309" s="20">
        <f t="shared" si="43"/>
        <v>0</v>
      </c>
      <c r="BB309" s="20">
        <f t="shared" si="44"/>
        <v>0</v>
      </c>
      <c r="BC309" s="20">
        <f t="shared" si="45"/>
        <v>0</v>
      </c>
      <c r="BD309" s="20">
        <f t="shared" si="46"/>
        <v>0</v>
      </c>
      <c r="BE309" s="20">
        <f t="shared" si="47"/>
        <v>0</v>
      </c>
      <c r="BF309" s="20">
        <f t="shared" si="48"/>
        <v>0</v>
      </c>
    </row>
    <row r="310" spans="2:58" s="10" customFormat="1" ht="14.1" hidden="1" customHeight="1" x14ac:dyDescent="0.3">
      <c r="B310" s="270">
        <v>292</v>
      </c>
      <c r="C310" s="782"/>
      <c r="D310" s="783"/>
      <c r="E310" s="784"/>
      <c r="F310" s="785"/>
      <c r="G310" s="785"/>
      <c r="H310" s="785"/>
      <c r="I310" s="785"/>
      <c r="J310" s="785"/>
      <c r="K310" s="786"/>
      <c r="L310" s="787"/>
      <c r="M310" s="788"/>
      <c r="N310" s="789"/>
      <c r="O310" s="790"/>
      <c r="P310" s="791"/>
      <c r="Q310" s="814"/>
      <c r="R310" s="814"/>
      <c r="S310" s="814"/>
      <c r="T310" s="800"/>
      <c r="U310" s="800"/>
      <c r="V310" s="801"/>
      <c r="W310" s="801"/>
      <c r="X310" s="800"/>
      <c r="Y310" s="800"/>
      <c r="Z310" s="802"/>
      <c r="AA310" s="802"/>
      <c r="AB310" s="802"/>
      <c r="AC310" s="802"/>
      <c r="AD310" s="803">
        <f t="shared" si="41"/>
        <v>0</v>
      </c>
      <c r="AE310" s="803"/>
      <c r="AF310" s="804"/>
      <c r="AH310" s="140"/>
      <c r="AI310" s="41"/>
      <c r="AJ310" s="41"/>
      <c r="AK310" s="41"/>
      <c r="AL310" s="41"/>
      <c r="AM310" s="41"/>
      <c r="AN310" s="41"/>
      <c r="AO310" s="41"/>
      <c r="AP310" s="41"/>
      <c r="AQ310" s="41"/>
      <c r="AR310" s="41"/>
      <c r="AS310" s="41"/>
      <c r="AT310" s="41"/>
      <c r="AZ310" s="19">
        <f t="shared" si="42"/>
        <v>0</v>
      </c>
      <c r="BA310" s="20">
        <f t="shared" si="43"/>
        <v>0</v>
      </c>
      <c r="BB310" s="20">
        <f t="shared" si="44"/>
        <v>0</v>
      </c>
      <c r="BC310" s="20">
        <f t="shared" si="45"/>
        <v>0</v>
      </c>
      <c r="BD310" s="20">
        <f t="shared" si="46"/>
        <v>0</v>
      </c>
      <c r="BE310" s="20">
        <f t="shared" si="47"/>
        <v>0</v>
      </c>
      <c r="BF310" s="20">
        <f t="shared" si="48"/>
        <v>0</v>
      </c>
    </row>
    <row r="311" spans="2:58" s="10" customFormat="1" ht="14.1" hidden="1" customHeight="1" x14ac:dyDescent="0.3">
      <c r="B311" s="270">
        <v>293</v>
      </c>
      <c r="C311" s="782"/>
      <c r="D311" s="783"/>
      <c r="E311" s="784"/>
      <c r="F311" s="785"/>
      <c r="G311" s="785"/>
      <c r="H311" s="785"/>
      <c r="I311" s="785"/>
      <c r="J311" s="785"/>
      <c r="K311" s="786"/>
      <c r="L311" s="787"/>
      <c r="M311" s="788"/>
      <c r="N311" s="789"/>
      <c r="O311" s="790"/>
      <c r="P311" s="791"/>
      <c r="Q311" s="814"/>
      <c r="R311" s="814"/>
      <c r="S311" s="814"/>
      <c r="T311" s="800"/>
      <c r="U311" s="800"/>
      <c r="V311" s="801"/>
      <c r="W311" s="801"/>
      <c r="X311" s="800"/>
      <c r="Y311" s="800"/>
      <c r="Z311" s="802"/>
      <c r="AA311" s="802"/>
      <c r="AB311" s="802"/>
      <c r="AC311" s="802"/>
      <c r="AD311" s="803">
        <f t="shared" si="41"/>
        <v>0</v>
      </c>
      <c r="AE311" s="803"/>
      <c r="AF311" s="804"/>
      <c r="AH311" s="140"/>
      <c r="AI311" s="41"/>
      <c r="AJ311" s="41"/>
      <c r="AK311" s="41"/>
      <c r="AL311" s="41"/>
      <c r="AM311" s="41"/>
      <c r="AN311" s="41"/>
      <c r="AO311" s="41"/>
      <c r="AP311" s="41"/>
      <c r="AQ311" s="41"/>
      <c r="AR311" s="41"/>
      <c r="AS311" s="41"/>
      <c r="AT311" s="41"/>
      <c r="AZ311" s="19">
        <f t="shared" si="42"/>
        <v>0</v>
      </c>
      <c r="BA311" s="20">
        <f t="shared" si="43"/>
        <v>0</v>
      </c>
      <c r="BB311" s="20">
        <f t="shared" si="44"/>
        <v>0</v>
      </c>
      <c r="BC311" s="20">
        <f t="shared" si="45"/>
        <v>0</v>
      </c>
      <c r="BD311" s="20">
        <f t="shared" si="46"/>
        <v>0</v>
      </c>
      <c r="BE311" s="20">
        <f t="shared" si="47"/>
        <v>0</v>
      </c>
      <c r="BF311" s="20">
        <f t="shared" si="48"/>
        <v>0</v>
      </c>
    </row>
    <row r="312" spans="2:58" s="10" customFormat="1" ht="14.1" hidden="1" customHeight="1" x14ac:dyDescent="0.3">
      <c r="B312" s="270">
        <v>294</v>
      </c>
      <c r="C312" s="782"/>
      <c r="D312" s="783"/>
      <c r="E312" s="784"/>
      <c r="F312" s="785"/>
      <c r="G312" s="785"/>
      <c r="H312" s="785"/>
      <c r="I312" s="785"/>
      <c r="J312" s="785"/>
      <c r="K312" s="786"/>
      <c r="L312" s="787"/>
      <c r="M312" s="788"/>
      <c r="N312" s="789"/>
      <c r="O312" s="790"/>
      <c r="P312" s="791"/>
      <c r="Q312" s="814"/>
      <c r="R312" s="814"/>
      <c r="S312" s="814"/>
      <c r="T312" s="800"/>
      <c r="U312" s="800"/>
      <c r="V312" s="801"/>
      <c r="W312" s="801"/>
      <c r="X312" s="800"/>
      <c r="Y312" s="800"/>
      <c r="Z312" s="802"/>
      <c r="AA312" s="802"/>
      <c r="AB312" s="802"/>
      <c r="AC312" s="802"/>
      <c r="AD312" s="803">
        <f t="shared" si="41"/>
        <v>0</v>
      </c>
      <c r="AE312" s="803"/>
      <c r="AF312" s="804"/>
      <c r="AH312" s="140"/>
      <c r="AI312" s="41"/>
      <c r="AJ312" s="41"/>
      <c r="AK312" s="41"/>
      <c r="AL312" s="41"/>
      <c r="AM312" s="41"/>
      <c r="AN312" s="41"/>
      <c r="AO312" s="41"/>
      <c r="AP312" s="41"/>
      <c r="AQ312" s="41"/>
      <c r="AR312" s="41"/>
      <c r="AS312" s="41"/>
      <c r="AT312" s="41"/>
      <c r="AZ312" s="19">
        <f t="shared" si="42"/>
        <v>0</v>
      </c>
      <c r="BA312" s="20">
        <f t="shared" si="43"/>
        <v>0</v>
      </c>
      <c r="BB312" s="20">
        <f t="shared" si="44"/>
        <v>0</v>
      </c>
      <c r="BC312" s="20">
        <f t="shared" si="45"/>
        <v>0</v>
      </c>
      <c r="BD312" s="20">
        <f t="shared" si="46"/>
        <v>0</v>
      </c>
      <c r="BE312" s="20">
        <f t="shared" si="47"/>
        <v>0</v>
      </c>
      <c r="BF312" s="20">
        <f t="shared" si="48"/>
        <v>0</v>
      </c>
    </row>
    <row r="313" spans="2:58" s="10" customFormat="1" ht="14.1" hidden="1" customHeight="1" x14ac:dyDescent="0.3">
      <c r="B313" s="270">
        <v>295</v>
      </c>
      <c r="C313" s="782"/>
      <c r="D313" s="783"/>
      <c r="E313" s="784"/>
      <c r="F313" s="785"/>
      <c r="G313" s="785"/>
      <c r="H313" s="785"/>
      <c r="I313" s="785"/>
      <c r="J313" s="785"/>
      <c r="K313" s="786"/>
      <c r="L313" s="787"/>
      <c r="M313" s="788"/>
      <c r="N313" s="789"/>
      <c r="O313" s="790"/>
      <c r="P313" s="791"/>
      <c r="Q313" s="814"/>
      <c r="R313" s="814"/>
      <c r="S313" s="814"/>
      <c r="T313" s="800"/>
      <c r="U313" s="800"/>
      <c r="V313" s="801"/>
      <c r="W313" s="801"/>
      <c r="X313" s="800"/>
      <c r="Y313" s="800"/>
      <c r="Z313" s="802"/>
      <c r="AA313" s="802"/>
      <c r="AB313" s="802"/>
      <c r="AC313" s="802"/>
      <c r="AD313" s="803">
        <f t="shared" si="41"/>
        <v>0</v>
      </c>
      <c r="AE313" s="803"/>
      <c r="AF313" s="804"/>
      <c r="AH313" s="140"/>
      <c r="AI313" s="41"/>
      <c r="AJ313" s="41"/>
      <c r="AK313" s="41"/>
      <c r="AL313" s="41"/>
      <c r="AM313" s="41"/>
      <c r="AN313" s="41"/>
      <c r="AO313" s="41"/>
      <c r="AP313" s="41"/>
      <c r="AQ313" s="41"/>
      <c r="AR313" s="41"/>
      <c r="AS313" s="41"/>
      <c r="AT313" s="41"/>
      <c r="AZ313" s="19">
        <f t="shared" si="42"/>
        <v>0</v>
      </c>
      <c r="BA313" s="20">
        <f t="shared" si="43"/>
        <v>0</v>
      </c>
      <c r="BB313" s="20">
        <f t="shared" si="44"/>
        <v>0</v>
      </c>
      <c r="BC313" s="20">
        <f t="shared" si="45"/>
        <v>0</v>
      </c>
      <c r="BD313" s="20">
        <f t="shared" si="46"/>
        <v>0</v>
      </c>
      <c r="BE313" s="20">
        <f t="shared" si="47"/>
        <v>0</v>
      </c>
      <c r="BF313" s="20">
        <f t="shared" si="48"/>
        <v>0</v>
      </c>
    </row>
    <row r="314" spans="2:58" s="10" customFormat="1" ht="14.1" hidden="1" customHeight="1" x14ac:dyDescent="0.3">
      <c r="B314" s="270">
        <v>296</v>
      </c>
      <c r="C314" s="782"/>
      <c r="D314" s="783"/>
      <c r="E314" s="784"/>
      <c r="F314" s="785"/>
      <c r="G314" s="785"/>
      <c r="H314" s="785"/>
      <c r="I314" s="785"/>
      <c r="J314" s="785"/>
      <c r="K314" s="786"/>
      <c r="L314" s="787"/>
      <c r="M314" s="788"/>
      <c r="N314" s="789"/>
      <c r="O314" s="790"/>
      <c r="P314" s="791"/>
      <c r="Q314" s="814"/>
      <c r="R314" s="814"/>
      <c r="S314" s="814"/>
      <c r="T314" s="800"/>
      <c r="U314" s="800"/>
      <c r="V314" s="801"/>
      <c r="W314" s="801"/>
      <c r="X314" s="800"/>
      <c r="Y314" s="800"/>
      <c r="Z314" s="802"/>
      <c r="AA314" s="802"/>
      <c r="AB314" s="802"/>
      <c r="AC314" s="802"/>
      <c r="AD314" s="803">
        <f t="shared" si="41"/>
        <v>0</v>
      </c>
      <c r="AE314" s="803"/>
      <c r="AF314" s="804"/>
      <c r="AH314" s="140"/>
      <c r="AI314" s="41"/>
      <c r="AJ314" s="41"/>
      <c r="AK314" s="41"/>
      <c r="AL314" s="41"/>
      <c r="AM314" s="41"/>
      <c r="AN314" s="41"/>
      <c r="AO314" s="41"/>
      <c r="AP314" s="41"/>
      <c r="AQ314" s="41"/>
      <c r="AR314" s="41"/>
      <c r="AS314" s="41"/>
      <c r="AT314" s="41"/>
      <c r="AZ314" s="19">
        <f t="shared" si="42"/>
        <v>0</v>
      </c>
      <c r="BA314" s="20">
        <f t="shared" si="43"/>
        <v>0</v>
      </c>
      <c r="BB314" s="20">
        <f t="shared" si="44"/>
        <v>0</v>
      </c>
      <c r="BC314" s="20">
        <f t="shared" si="45"/>
        <v>0</v>
      </c>
      <c r="BD314" s="20">
        <f t="shared" si="46"/>
        <v>0</v>
      </c>
      <c r="BE314" s="20">
        <f t="shared" si="47"/>
        <v>0</v>
      </c>
      <c r="BF314" s="20">
        <f t="shared" si="48"/>
        <v>0</v>
      </c>
    </row>
    <row r="315" spans="2:58" s="10" customFormat="1" ht="14.1" hidden="1" customHeight="1" x14ac:dyDescent="0.3">
      <c r="B315" s="270">
        <v>297</v>
      </c>
      <c r="C315" s="782"/>
      <c r="D315" s="783"/>
      <c r="E315" s="784"/>
      <c r="F315" s="785"/>
      <c r="G315" s="785"/>
      <c r="H315" s="785"/>
      <c r="I315" s="785"/>
      <c r="J315" s="785"/>
      <c r="K315" s="786"/>
      <c r="L315" s="787"/>
      <c r="M315" s="788"/>
      <c r="N315" s="789"/>
      <c r="O315" s="790"/>
      <c r="P315" s="791"/>
      <c r="Q315" s="814"/>
      <c r="R315" s="814"/>
      <c r="S315" s="814"/>
      <c r="T315" s="800"/>
      <c r="U315" s="800"/>
      <c r="V315" s="801"/>
      <c r="W315" s="801"/>
      <c r="X315" s="800"/>
      <c r="Y315" s="800"/>
      <c r="Z315" s="802"/>
      <c r="AA315" s="802"/>
      <c r="AB315" s="802"/>
      <c r="AC315" s="802"/>
      <c r="AD315" s="803">
        <f t="shared" si="41"/>
        <v>0</v>
      </c>
      <c r="AE315" s="803"/>
      <c r="AF315" s="804"/>
      <c r="AH315" s="140"/>
      <c r="AI315" s="41"/>
      <c r="AJ315" s="41"/>
      <c r="AK315" s="41"/>
      <c r="AL315" s="41"/>
      <c r="AM315" s="41"/>
      <c r="AN315" s="41"/>
      <c r="AO315" s="41"/>
      <c r="AP315" s="41"/>
      <c r="AQ315" s="41"/>
      <c r="AR315" s="41"/>
      <c r="AS315" s="41"/>
      <c r="AT315" s="41"/>
      <c r="AZ315" s="19">
        <f t="shared" si="42"/>
        <v>0</v>
      </c>
      <c r="BA315" s="20">
        <f t="shared" si="43"/>
        <v>0</v>
      </c>
      <c r="BB315" s="20">
        <f t="shared" si="44"/>
        <v>0</v>
      </c>
      <c r="BC315" s="20">
        <f t="shared" si="45"/>
        <v>0</v>
      </c>
      <c r="BD315" s="20">
        <f t="shared" si="46"/>
        <v>0</v>
      </c>
      <c r="BE315" s="20">
        <f t="shared" si="47"/>
        <v>0</v>
      </c>
      <c r="BF315" s="20">
        <f t="shared" si="48"/>
        <v>0</v>
      </c>
    </row>
    <row r="316" spans="2:58" s="10" customFormat="1" ht="14.1" hidden="1" customHeight="1" x14ac:dyDescent="0.3">
      <c r="B316" s="270">
        <v>298</v>
      </c>
      <c r="C316" s="782"/>
      <c r="D316" s="783"/>
      <c r="E316" s="784"/>
      <c r="F316" s="785"/>
      <c r="G316" s="785"/>
      <c r="H316" s="785"/>
      <c r="I316" s="785"/>
      <c r="J316" s="785"/>
      <c r="K316" s="786"/>
      <c r="L316" s="787"/>
      <c r="M316" s="788"/>
      <c r="N316" s="789"/>
      <c r="O316" s="790"/>
      <c r="P316" s="791"/>
      <c r="Q316" s="814"/>
      <c r="R316" s="814"/>
      <c r="S316" s="814"/>
      <c r="T316" s="800"/>
      <c r="U316" s="800"/>
      <c r="V316" s="801"/>
      <c r="W316" s="801"/>
      <c r="X316" s="800"/>
      <c r="Y316" s="800"/>
      <c r="Z316" s="802"/>
      <c r="AA316" s="802"/>
      <c r="AB316" s="802"/>
      <c r="AC316" s="802"/>
      <c r="AD316" s="803">
        <f t="shared" si="41"/>
        <v>0</v>
      </c>
      <c r="AE316" s="803"/>
      <c r="AF316" s="804"/>
      <c r="AH316" s="140"/>
      <c r="AI316" s="41"/>
      <c r="AJ316" s="41"/>
      <c r="AK316" s="41"/>
      <c r="AL316" s="41"/>
      <c r="AM316" s="41"/>
      <c r="AN316" s="41"/>
      <c r="AO316" s="41"/>
      <c r="AP316" s="41"/>
      <c r="AQ316" s="41"/>
      <c r="AR316" s="41"/>
      <c r="AS316" s="41"/>
      <c r="AT316" s="41"/>
      <c r="AZ316" s="19">
        <f t="shared" si="42"/>
        <v>0</v>
      </c>
      <c r="BA316" s="20">
        <f t="shared" si="43"/>
        <v>0</v>
      </c>
      <c r="BB316" s="20">
        <f t="shared" si="44"/>
        <v>0</v>
      </c>
      <c r="BC316" s="20">
        <f t="shared" si="45"/>
        <v>0</v>
      </c>
      <c r="BD316" s="20">
        <f t="shared" si="46"/>
        <v>0</v>
      </c>
      <c r="BE316" s="20">
        <f t="shared" si="47"/>
        <v>0</v>
      </c>
      <c r="BF316" s="20">
        <f t="shared" si="48"/>
        <v>0</v>
      </c>
    </row>
    <row r="317" spans="2:58" s="10" customFormat="1" ht="14.1" hidden="1" customHeight="1" x14ac:dyDescent="0.3">
      <c r="B317" s="270">
        <v>299</v>
      </c>
      <c r="C317" s="782"/>
      <c r="D317" s="783"/>
      <c r="E317" s="784"/>
      <c r="F317" s="785"/>
      <c r="G317" s="785"/>
      <c r="H317" s="785"/>
      <c r="I317" s="785"/>
      <c r="J317" s="785"/>
      <c r="K317" s="786"/>
      <c r="L317" s="787"/>
      <c r="M317" s="788"/>
      <c r="N317" s="789"/>
      <c r="O317" s="790"/>
      <c r="P317" s="791"/>
      <c r="Q317" s="814"/>
      <c r="R317" s="814"/>
      <c r="S317" s="814"/>
      <c r="T317" s="800"/>
      <c r="U317" s="800"/>
      <c r="V317" s="801"/>
      <c r="W317" s="801"/>
      <c r="X317" s="800"/>
      <c r="Y317" s="800"/>
      <c r="Z317" s="802"/>
      <c r="AA317" s="802"/>
      <c r="AB317" s="802"/>
      <c r="AC317" s="802"/>
      <c r="AD317" s="803">
        <f t="shared" si="41"/>
        <v>0</v>
      </c>
      <c r="AE317" s="803"/>
      <c r="AF317" s="804"/>
      <c r="AH317" s="140"/>
      <c r="AI317" s="41"/>
      <c r="AJ317" s="41"/>
      <c r="AK317" s="41"/>
      <c r="AL317" s="41"/>
      <c r="AM317" s="41"/>
      <c r="AN317" s="41"/>
      <c r="AO317" s="41"/>
      <c r="AP317" s="41"/>
      <c r="AQ317" s="41"/>
      <c r="AR317" s="41"/>
      <c r="AS317" s="41"/>
      <c r="AT317" s="41"/>
      <c r="AZ317" s="19">
        <f t="shared" si="42"/>
        <v>0</v>
      </c>
      <c r="BA317" s="20">
        <f t="shared" si="43"/>
        <v>0</v>
      </c>
      <c r="BB317" s="20">
        <f t="shared" si="44"/>
        <v>0</v>
      </c>
      <c r="BC317" s="20">
        <f t="shared" si="45"/>
        <v>0</v>
      </c>
      <c r="BD317" s="20">
        <f t="shared" si="46"/>
        <v>0</v>
      </c>
      <c r="BE317" s="20">
        <f t="shared" si="47"/>
        <v>0</v>
      </c>
      <c r="BF317" s="20">
        <f t="shared" si="48"/>
        <v>0</v>
      </c>
    </row>
    <row r="318" spans="2:58" s="10" customFormat="1" ht="14.1" hidden="1" customHeight="1" x14ac:dyDescent="0.3">
      <c r="B318" s="270">
        <v>300</v>
      </c>
      <c r="C318" s="782"/>
      <c r="D318" s="783"/>
      <c r="E318" s="784"/>
      <c r="F318" s="785"/>
      <c r="G318" s="785"/>
      <c r="H318" s="785"/>
      <c r="I318" s="785"/>
      <c r="J318" s="785"/>
      <c r="K318" s="786"/>
      <c r="L318" s="787"/>
      <c r="M318" s="788"/>
      <c r="N318" s="789"/>
      <c r="O318" s="790"/>
      <c r="P318" s="791"/>
      <c r="Q318" s="814"/>
      <c r="R318" s="814"/>
      <c r="S318" s="814"/>
      <c r="T318" s="800"/>
      <c r="U318" s="800"/>
      <c r="V318" s="801"/>
      <c r="W318" s="801"/>
      <c r="X318" s="800"/>
      <c r="Y318" s="800"/>
      <c r="Z318" s="802"/>
      <c r="AA318" s="802"/>
      <c r="AB318" s="802"/>
      <c r="AC318" s="802"/>
      <c r="AD318" s="803">
        <f t="shared" si="41"/>
        <v>0</v>
      </c>
      <c r="AE318" s="803"/>
      <c r="AF318" s="804"/>
      <c r="AH318" s="140"/>
      <c r="AI318" s="41"/>
      <c r="AJ318" s="41"/>
      <c r="AK318" s="41"/>
      <c r="AL318" s="41"/>
      <c r="AM318" s="41"/>
      <c r="AN318" s="41"/>
      <c r="AO318" s="41"/>
      <c r="AP318" s="41"/>
      <c r="AQ318" s="41"/>
      <c r="AR318" s="41"/>
      <c r="AS318" s="41"/>
      <c r="AT318" s="41"/>
      <c r="AZ318" s="19">
        <f t="shared" si="42"/>
        <v>0</v>
      </c>
      <c r="BA318" s="20">
        <f t="shared" si="43"/>
        <v>0</v>
      </c>
      <c r="BB318" s="20">
        <f t="shared" si="44"/>
        <v>0</v>
      </c>
      <c r="BC318" s="20">
        <f t="shared" si="45"/>
        <v>0</v>
      </c>
      <c r="BD318" s="20">
        <f t="shared" si="46"/>
        <v>0</v>
      </c>
      <c r="BE318" s="20">
        <f t="shared" si="47"/>
        <v>0</v>
      </c>
      <c r="BF318" s="20">
        <f t="shared" si="48"/>
        <v>0</v>
      </c>
    </row>
    <row r="319" spans="2:58" s="10" customFormat="1" ht="14.1" customHeight="1" x14ac:dyDescent="0.25">
      <c r="B319" s="270"/>
      <c r="C319" s="782"/>
      <c r="D319" s="783"/>
      <c r="E319" s="784"/>
      <c r="F319" s="785"/>
      <c r="G319" s="785"/>
      <c r="H319" s="785"/>
      <c r="I319" s="785"/>
      <c r="J319" s="785"/>
      <c r="K319" s="786"/>
      <c r="L319" s="787"/>
      <c r="M319" s="788"/>
      <c r="N319" s="789"/>
      <c r="O319" s="790"/>
      <c r="P319" s="791"/>
      <c r="Q319" s="814"/>
      <c r="R319" s="814"/>
      <c r="S319" s="814"/>
      <c r="T319" s="800"/>
      <c r="U319" s="800"/>
      <c r="V319" s="801"/>
      <c r="W319" s="801"/>
      <c r="X319" s="800"/>
      <c r="Y319" s="800"/>
      <c r="Z319" s="802"/>
      <c r="AA319" s="802"/>
      <c r="AB319" s="802"/>
      <c r="AC319" s="802"/>
      <c r="AD319" s="803">
        <f t="shared" si="25"/>
        <v>0</v>
      </c>
      <c r="AE319" s="803"/>
      <c r="AF319" s="804"/>
      <c r="AH319" s="140" t="str">
        <f>L319&amp;O319</f>
        <v/>
      </c>
      <c r="AI319" s="41"/>
      <c r="AJ319" s="41"/>
      <c r="AK319" s="41"/>
      <c r="AL319" s="41"/>
      <c r="AM319" s="41"/>
      <c r="AN319" s="41"/>
      <c r="AO319" s="41"/>
      <c r="AP319" s="41"/>
      <c r="AQ319" s="41"/>
      <c r="AR319" s="41"/>
      <c r="AS319" s="41"/>
      <c r="AT319" s="41"/>
      <c r="AZ319" s="19" t="str">
        <f t="shared" si="26"/>
        <v/>
      </c>
      <c r="BA319" s="20">
        <f t="shared" si="27"/>
        <v>0</v>
      </c>
      <c r="BB319" s="20">
        <f t="shared" si="28"/>
        <v>0</v>
      </c>
      <c r="BC319" s="20">
        <f t="shared" si="29"/>
        <v>0</v>
      </c>
      <c r="BD319" s="20">
        <f t="shared" si="30"/>
        <v>0</v>
      </c>
      <c r="BE319" s="20">
        <f t="shared" si="31"/>
        <v>0</v>
      </c>
      <c r="BF319" s="20">
        <f t="shared" si="32"/>
        <v>0</v>
      </c>
    </row>
    <row r="320" spans="2:58" s="10" customFormat="1" x14ac:dyDescent="0.25">
      <c r="B320" s="108"/>
      <c r="C320" s="141" t="s">
        <v>38</v>
      </c>
      <c r="D320" s="141"/>
      <c r="E320" s="141"/>
      <c r="F320" s="141"/>
      <c r="G320" s="141"/>
      <c r="H320" s="141"/>
      <c r="I320" s="141"/>
      <c r="J320" s="141"/>
      <c r="K320" s="141"/>
      <c r="L320" s="141"/>
      <c r="M320" s="141"/>
      <c r="N320" s="141"/>
      <c r="O320" s="141"/>
      <c r="P320" s="142"/>
      <c r="Q320" s="821">
        <f>SUM(Q19:S319)</f>
        <v>0</v>
      </c>
      <c r="R320" s="821"/>
      <c r="S320" s="821"/>
      <c r="T320" s="822">
        <f>SUM(T19:U319)</f>
        <v>0</v>
      </c>
      <c r="U320" s="822"/>
      <c r="V320" s="822">
        <f>SUM(V19:W319)</f>
        <v>0</v>
      </c>
      <c r="W320" s="822"/>
      <c r="X320" s="821">
        <f>SUM(X19:Y319)</f>
        <v>0</v>
      </c>
      <c r="Y320" s="821"/>
      <c r="Z320" s="823">
        <f>SUM(Z19:AA319)</f>
        <v>0</v>
      </c>
      <c r="AA320" s="823"/>
      <c r="AB320" s="823">
        <f>SUM(AB19:AC319)</f>
        <v>0</v>
      </c>
      <c r="AC320" s="823"/>
      <c r="AD320" s="815">
        <f>SUM(AD19:AF319)</f>
        <v>0</v>
      </c>
      <c r="AE320" s="815"/>
      <c r="AF320" s="816"/>
      <c r="AH320" s="80"/>
      <c r="AI320" s="41"/>
      <c r="AJ320" s="41"/>
      <c r="AK320" s="41"/>
      <c r="AL320" s="41"/>
      <c r="AM320" s="41"/>
      <c r="AN320" s="41"/>
      <c r="AO320" s="41"/>
      <c r="AP320" s="41"/>
      <c r="AQ320" s="41"/>
      <c r="AR320" s="41"/>
      <c r="AS320" s="41"/>
      <c r="AT320" s="41"/>
    </row>
    <row r="321" spans="1:46" s="8" customFormat="1" ht="5.85" customHeight="1" x14ac:dyDescent="0.2">
      <c r="B321" s="52"/>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0"/>
      <c r="AH321" s="80"/>
      <c r="AI321" s="40"/>
      <c r="AJ321" s="40"/>
      <c r="AK321" s="40"/>
      <c r="AL321" s="40"/>
      <c r="AM321" s="40"/>
      <c r="AN321" s="40"/>
      <c r="AO321" s="40"/>
      <c r="AP321" s="40"/>
      <c r="AQ321" s="40"/>
      <c r="AR321" s="40"/>
      <c r="AS321" s="40"/>
      <c r="AT321" s="40"/>
    </row>
    <row r="322" spans="1:46" s="10" customFormat="1" x14ac:dyDescent="0.25">
      <c r="B322" s="108"/>
      <c r="C322" s="817"/>
      <c r="D322" s="817"/>
      <c r="E322" s="817"/>
      <c r="F322" s="817"/>
      <c r="G322" s="817"/>
      <c r="H322" s="817"/>
      <c r="I322" s="817"/>
      <c r="J322" s="817"/>
      <c r="K322" s="817"/>
      <c r="L322" s="817"/>
      <c r="M322" s="817"/>
      <c r="N322" s="817"/>
      <c r="O322" s="817"/>
      <c r="P322" s="817"/>
      <c r="Q322" s="817"/>
      <c r="R322" s="817"/>
      <c r="S322" s="817"/>
      <c r="T322" s="817"/>
      <c r="U322" s="817"/>
      <c r="V322" s="817"/>
      <c r="W322" s="817"/>
      <c r="X322" s="817"/>
      <c r="Y322" s="817"/>
      <c r="Z322" s="817"/>
      <c r="AA322" s="267"/>
      <c r="AB322" s="267"/>
      <c r="AC322" s="267"/>
      <c r="AD322" s="267"/>
      <c r="AE322" s="267"/>
      <c r="AF322" s="122"/>
      <c r="AH322" s="80"/>
      <c r="AI322" s="41"/>
      <c r="AJ322" s="41"/>
      <c r="AK322" s="41"/>
      <c r="AL322" s="41"/>
      <c r="AM322" s="41"/>
      <c r="AN322" s="41"/>
      <c r="AO322" s="41"/>
      <c r="AP322" s="41"/>
      <c r="AQ322" s="41"/>
      <c r="AR322" s="41"/>
      <c r="AS322" s="41"/>
      <c r="AT322" s="41"/>
    </row>
    <row r="323" spans="1:46" s="8" customFormat="1" ht="5.85" customHeight="1" x14ac:dyDescent="0.2">
      <c r="B323" s="52"/>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0"/>
      <c r="AH323" s="80"/>
      <c r="AI323" s="40"/>
      <c r="AJ323" s="40"/>
      <c r="AK323" s="40"/>
      <c r="AL323" s="40"/>
      <c r="AM323" s="40"/>
      <c r="AN323" s="40"/>
      <c r="AO323" s="40"/>
      <c r="AP323" s="40"/>
      <c r="AQ323" s="40"/>
      <c r="AR323" s="40"/>
      <c r="AS323" s="40"/>
      <c r="AT323" s="40"/>
    </row>
    <row r="324" spans="1:46" s="10" customFormat="1" x14ac:dyDescent="0.25">
      <c r="B324" s="108"/>
      <c r="C324" s="124" t="s">
        <v>301</v>
      </c>
      <c r="D324" s="124"/>
      <c r="E324" s="124"/>
      <c r="F324" s="124"/>
      <c r="G324" s="124"/>
      <c r="H324" s="124"/>
      <c r="I324" s="124"/>
      <c r="J324" s="124"/>
      <c r="K324" s="124"/>
      <c r="L324" s="124"/>
      <c r="M324" s="124"/>
      <c r="N324" s="124"/>
      <c r="O324" s="124"/>
      <c r="P324" s="124"/>
      <c r="Q324" s="268"/>
      <c r="R324" s="268"/>
      <c r="S324" s="268"/>
      <c r="T324" s="267"/>
      <c r="U324" s="267"/>
      <c r="V324" s="267"/>
      <c r="W324" s="267"/>
      <c r="X324" s="267"/>
      <c r="Y324" s="267"/>
      <c r="Z324" s="269"/>
      <c r="AA324" s="818">
        <f>+Q320+AD320</f>
        <v>0</v>
      </c>
      <c r="AB324" s="819"/>
      <c r="AC324" s="819"/>
      <c r="AD324" s="819"/>
      <c r="AE324" s="819"/>
      <c r="AF324" s="820"/>
      <c r="AH324" s="80"/>
      <c r="AI324" s="41"/>
      <c r="AJ324" s="41"/>
      <c r="AK324" s="41"/>
      <c r="AL324" s="41"/>
      <c r="AM324" s="41"/>
      <c r="AN324" s="41"/>
      <c r="AO324" s="41"/>
      <c r="AP324" s="41"/>
      <c r="AQ324" s="41"/>
      <c r="AR324" s="41"/>
      <c r="AS324" s="41"/>
      <c r="AT324" s="41"/>
    </row>
    <row r="325" spans="1:46" s="8" customFormat="1" ht="5.85" customHeight="1" x14ac:dyDescent="0.2">
      <c r="B325" s="52"/>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0"/>
      <c r="AH325" s="80"/>
      <c r="AI325" s="40"/>
      <c r="AJ325" s="40"/>
      <c r="AK325" s="40"/>
      <c r="AL325" s="40"/>
      <c r="AM325" s="40"/>
      <c r="AN325" s="40"/>
      <c r="AO325" s="40"/>
      <c r="AP325" s="40"/>
      <c r="AQ325" s="40"/>
      <c r="AR325" s="40"/>
      <c r="AS325" s="40"/>
      <c r="AT325" s="40"/>
    </row>
    <row r="326" spans="1:46" s="10" customFormat="1" x14ac:dyDescent="0.25">
      <c r="B326" s="108"/>
      <c r="C326" s="124" t="s">
        <v>167</v>
      </c>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39"/>
      <c r="AA326" s="818">
        <f>X320</f>
        <v>0</v>
      </c>
      <c r="AB326" s="819"/>
      <c r="AC326" s="819"/>
      <c r="AD326" s="819"/>
      <c r="AE326" s="819"/>
      <c r="AF326" s="820"/>
      <c r="AH326" s="80"/>
      <c r="AI326" s="41"/>
      <c r="AJ326" s="41"/>
      <c r="AK326" s="41"/>
      <c r="AL326" s="41"/>
      <c r="AM326" s="41"/>
      <c r="AN326" s="41"/>
      <c r="AO326" s="41"/>
      <c r="AP326" s="41"/>
      <c r="AQ326" s="41"/>
      <c r="AR326" s="41"/>
      <c r="AS326" s="41"/>
      <c r="AT326" s="41"/>
    </row>
    <row r="327" spans="1:46" s="5" customFormat="1" ht="5.25" customHeight="1" thickBot="1" x14ac:dyDescent="0.3">
      <c r="B327" s="132"/>
      <c r="C327" s="133"/>
      <c r="D327" s="133"/>
      <c r="E327" s="133"/>
      <c r="F327" s="133"/>
      <c r="G327" s="133"/>
      <c r="H327" s="133"/>
      <c r="I327" s="133"/>
      <c r="J327" s="133"/>
      <c r="K327" s="133"/>
      <c r="L327" s="133"/>
      <c r="M327" s="133"/>
      <c r="N327" s="133"/>
      <c r="O327" s="133"/>
      <c r="P327" s="133"/>
      <c r="Q327" s="133"/>
      <c r="R327" s="133"/>
      <c r="S327" s="133"/>
      <c r="T327" s="133"/>
      <c r="U327" s="133"/>
      <c r="V327" s="133"/>
      <c r="W327" s="133"/>
      <c r="X327" s="134"/>
      <c r="Y327" s="134"/>
      <c r="Z327" s="134"/>
      <c r="AA327" s="134"/>
      <c r="AB327" s="134"/>
      <c r="AC327" s="134"/>
      <c r="AD327" s="134"/>
      <c r="AE327" s="134"/>
      <c r="AF327" s="135"/>
      <c r="AH327" s="78"/>
      <c r="AI327" s="39"/>
      <c r="AJ327" s="39"/>
      <c r="AK327" s="39"/>
      <c r="AL327" s="39"/>
      <c r="AM327" s="39"/>
      <c r="AN327" s="39"/>
      <c r="AO327" s="39"/>
      <c r="AP327" s="39"/>
      <c r="AQ327" s="39"/>
      <c r="AR327" s="39"/>
      <c r="AS327" s="39"/>
      <c r="AT327" s="39"/>
    </row>
    <row r="328" spans="1:46" s="5" customFormat="1" ht="6.75" customHeight="1" x14ac:dyDescent="0.25">
      <c r="B328" s="16"/>
      <c r="C328" s="16"/>
      <c r="D328" s="16"/>
      <c r="E328" s="16"/>
      <c r="F328" s="16"/>
      <c r="G328" s="16"/>
      <c r="H328" s="16"/>
      <c r="I328" s="16"/>
      <c r="J328" s="16"/>
      <c r="K328" s="16"/>
      <c r="L328" s="16"/>
      <c r="M328" s="16"/>
      <c r="N328" s="16"/>
      <c r="O328" s="16"/>
      <c r="P328" s="16"/>
      <c r="Q328" s="16"/>
      <c r="R328" s="16"/>
      <c r="S328" s="16"/>
      <c r="T328" s="16"/>
      <c r="U328" s="16"/>
      <c r="V328" s="16"/>
      <c r="W328" s="16"/>
      <c r="AH328" s="78"/>
      <c r="AI328" s="39"/>
      <c r="AJ328" s="39"/>
      <c r="AK328" s="39"/>
      <c r="AL328" s="39"/>
      <c r="AM328" s="39"/>
      <c r="AN328" s="39"/>
      <c r="AO328" s="39"/>
      <c r="AP328" s="39"/>
      <c r="AQ328" s="39"/>
      <c r="AR328" s="39"/>
      <c r="AS328" s="39"/>
      <c r="AT328" s="39"/>
    </row>
    <row r="329" spans="1:4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row>
    <row r="330" spans="1:46" ht="48" customHeight="1" x14ac:dyDescent="0.25">
      <c r="A330" s="777"/>
      <c r="B330" s="777"/>
      <c r="C330" s="777"/>
      <c r="D330" s="777"/>
      <c r="E330" s="777"/>
      <c r="F330" s="777"/>
      <c r="G330" s="777"/>
      <c r="H330" s="777"/>
      <c r="I330" s="777"/>
      <c r="J330" s="777"/>
      <c r="K330" s="777"/>
      <c r="L330" s="777"/>
      <c r="M330" s="777"/>
      <c r="N330" s="777"/>
      <c r="O330" s="777"/>
      <c r="P330" s="777"/>
      <c r="Q330" s="777"/>
      <c r="R330" s="777"/>
      <c r="S330" s="777"/>
      <c r="T330" s="777"/>
      <c r="U330" s="777"/>
      <c r="V330" s="777"/>
      <c r="W330" s="777"/>
      <c r="X330" s="777"/>
      <c r="Y330" s="777"/>
      <c r="Z330" s="777"/>
      <c r="AA330" s="777"/>
      <c r="AB330" s="777"/>
      <c r="AC330" s="777"/>
      <c r="AD330" s="777"/>
      <c r="AE330" s="777"/>
      <c r="AF330" s="777"/>
      <c r="AG330" s="5"/>
      <c r="AH330" s="5"/>
      <c r="AI330" s="5"/>
      <c r="AJ330" s="5"/>
      <c r="AK330" s="5"/>
      <c r="AL330" s="5"/>
      <c r="AM330" s="5"/>
    </row>
    <row r="331" spans="1:4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row>
  </sheetData>
  <sheetProtection formatRows="0" selectLockedCells="1"/>
  <mergeCells count="3360">
    <mergeCell ref="C9:U10"/>
    <mergeCell ref="W8:AE10"/>
    <mergeCell ref="T318:U318"/>
    <mergeCell ref="V318:W318"/>
    <mergeCell ref="X318:Y318"/>
    <mergeCell ref="Z318:AA318"/>
    <mergeCell ref="AB318:AC318"/>
    <mergeCell ref="AD318:AF318"/>
    <mergeCell ref="V317:W317"/>
    <mergeCell ref="X317:Y317"/>
    <mergeCell ref="Z317:AA317"/>
    <mergeCell ref="AB317:AC317"/>
    <mergeCell ref="AD317:AF317"/>
    <mergeCell ref="C318:D318"/>
    <mergeCell ref="E318:K318"/>
    <mergeCell ref="L318:N318"/>
    <mergeCell ref="O318:P318"/>
    <mergeCell ref="Q318:S318"/>
    <mergeCell ref="C317:D317"/>
    <mergeCell ref="E317:K317"/>
    <mergeCell ref="L317:N317"/>
    <mergeCell ref="O317:P317"/>
    <mergeCell ref="Q317:S317"/>
    <mergeCell ref="T317:U317"/>
    <mergeCell ref="T316:U316"/>
    <mergeCell ref="V316:W316"/>
    <mergeCell ref="X316:Y316"/>
    <mergeCell ref="Z316:AA316"/>
    <mergeCell ref="AB316:AC316"/>
    <mergeCell ref="AD316:AF316"/>
    <mergeCell ref="V315:W315"/>
    <mergeCell ref="X315:Y315"/>
    <mergeCell ref="Z315:AA315"/>
    <mergeCell ref="AB315:AC315"/>
    <mergeCell ref="AD315:AF315"/>
    <mergeCell ref="C316:D316"/>
    <mergeCell ref="E316:K316"/>
    <mergeCell ref="L316:N316"/>
    <mergeCell ref="O316:P316"/>
    <mergeCell ref="Q316:S316"/>
    <mergeCell ref="C315:D315"/>
    <mergeCell ref="E315:K315"/>
    <mergeCell ref="L315:N315"/>
    <mergeCell ref="O315:P315"/>
    <mergeCell ref="Q315:S315"/>
    <mergeCell ref="T315:U315"/>
    <mergeCell ref="T314:U314"/>
    <mergeCell ref="V314:W314"/>
    <mergeCell ref="X314:Y314"/>
    <mergeCell ref="Z314:AA314"/>
    <mergeCell ref="AB314:AC314"/>
    <mergeCell ref="AD314:AF314"/>
    <mergeCell ref="V313:W313"/>
    <mergeCell ref="X313:Y313"/>
    <mergeCell ref="Z313:AA313"/>
    <mergeCell ref="AB313:AC313"/>
    <mergeCell ref="AD313:AF313"/>
    <mergeCell ref="C314:D314"/>
    <mergeCell ref="E314:K314"/>
    <mergeCell ref="L314:N314"/>
    <mergeCell ref="O314:P314"/>
    <mergeCell ref="Q314:S314"/>
    <mergeCell ref="C313:D313"/>
    <mergeCell ref="E313:K313"/>
    <mergeCell ref="L313:N313"/>
    <mergeCell ref="O313:P313"/>
    <mergeCell ref="Q313:S313"/>
    <mergeCell ref="T313:U313"/>
    <mergeCell ref="T312:U312"/>
    <mergeCell ref="V312:W312"/>
    <mergeCell ref="X312:Y312"/>
    <mergeCell ref="Z312:AA312"/>
    <mergeCell ref="AB312:AC312"/>
    <mergeCell ref="AD312:AF312"/>
    <mergeCell ref="V311:W311"/>
    <mergeCell ref="X311:Y311"/>
    <mergeCell ref="Z311:AA311"/>
    <mergeCell ref="AB311:AC311"/>
    <mergeCell ref="AD311:AF311"/>
    <mergeCell ref="C312:D312"/>
    <mergeCell ref="E312:K312"/>
    <mergeCell ref="L312:N312"/>
    <mergeCell ref="O312:P312"/>
    <mergeCell ref="Q312:S312"/>
    <mergeCell ref="C311:D311"/>
    <mergeCell ref="E311:K311"/>
    <mergeCell ref="L311:N311"/>
    <mergeCell ref="O311:P311"/>
    <mergeCell ref="Q311:S311"/>
    <mergeCell ref="T311:U311"/>
    <mergeCell ref="T310:U310"/>
    <mergeCell ref="V310:W310"/>
    <mergeCell ref="X310:Y310"/>
    <mergeCell ref="Z310:AA310"/>
    <mergeCell ref="AB310:AC310"/>
    <mergeCell ref="AD310:AF310"/>
    <mergeCell ref="V309:W309"/>
    <mergeCell ref="X309:Y309"/>
    <mergeCell ref="Z309:AA309"/>
    <mergeCell ref="AB309:AC309"/>
    <mergeCell ref="AD309:AF309"/>
    <mergeCell ref="C310:D310"/>
    <mergeCell ref="E310:K310"/>
    <mergeCell ref="L310:N310"/>
    <mergeCell ref="O310:P310"/>
    <mergeCell ref="Q310:S310"/>
    <mergeCell ref="C309:D309"/>
    <mergeCell ref="E309:K309"/>
    <mergeCell ref="L309:N309"/>
    <mergeCell ref="O309:P309"/>
    <mergeCell ref="Q309:S309"/>
    <mergeCell ref="T309:U309"/>
    <mergeCell ref="T308:U308"/>
    <mergeCell ref="V308:W308"/>
    <mergeCell ref="X308:Y308"/>
    <mergeCell ref="Z308:AA308"/>
    <mergeCell ref="AB308:AC308"/>
    <mergeCell ref="AD308:AF308"/>
    <mergeCell ref="V307:W307"/>
    <mergeCell ref="X307:Y307"/>
    <mergeCell ref="Z307:AA307"/>
    <mergeCell ref="AB307:AC307"/>
    <mergeCell ref="AD307:AF307"/>
    <mergeCell ref="C308:D308"/>
    <mergeCell ref="E308:K308"/>
    <mergeCell ref="L308:N308"/>
    <mergeCell ref="O308:P308"/>
    <mergeCell ref="Q308:S308"/>
    <mergeCell ref="C307:D307"/>
    <mergeCell ref="E307:K307"/>
    <mergeCell ref="L307:N307"/>
    <mergeCell ref="O307:P307"/>
    <mergeCell ref="Q307:S307"/>
    <mergeCell ref="T307:U307"/>
    <mergeCell ref="T306:U306"/>
    <mergeCell ref="V306:W306"/>
    <mergeCell ref="X306:Y306"/>
    <mergeCell ref="Z306:AA306"/>
    <mergeCell ref="AB306:AC306"/>
    <mergeCell ref="AD306:AF306"/>
    <mergeCell ref="V305:W305"/>
    <mergeCell ref="X305:Y305"/>
    <mergeCell ref="Z305:AA305"/>
    <mergeCell ref="AB305:AC305"/>
    <mergeCell ref="AD305:AF305"/>
    <mergeCell ref="C306:D306"/>
    <mergeCell ref="E306:K306"/>
    <mergeCell ref="L306:N306"/>
    <mergeCell ref="O306:P306"/>
    <mergeCell ref="Q306:S306"/>
    <mergeCell ref="C305:D305"/>
    <mergeCell ref="E305:K305"/>
    <mergeCell ref="L305:N305"/>
    <mergeCell ref="O305:P305"/>
    <mergeCell ref="Q305:S305"/>
    <mergeCell ref="T305:U305"/>
    <mergeCell ref="T304:U304"/>
    <mergeCell ref="V304:W304"/>
    <mergeCell ref="X304:Y304"/>
    <mergeCell ref="Z304:AA304"/>
    <mergeCell ref="AB304:AC304"/>
    <mergeCell ref="AD304:AF304"/>
    <mergeCell ref="V303:W303"/>
    <mergeCell ref="X303:Y303"/>
    <mergeCell ref="Z303:AA303"/>
    <mergeCell ref="AB303:AC303"/>
    <mergeCell ref="AD303:AF303"/>
    <mergeCell ref="C304:D304"/>
    <mergeCell ref="E304:K304"/>
    <mergeCell ref="L304:N304"/>
    <mergeCell ref="O304:P304"/>
    <mergeCell ref="Q304:S304"/>
    <mergeCell ref="C303:D303"/>
    <mergeCell ref="E303:K303"/>
    <mergeCell ref="L303:N303"/>
    <mergeCell ref="O303:P303"/>
    <mergeCell ref="Q303:S303"/>
    <mergeCell ref="T303:U303"/>
    <mergeCell ref="T302:U302"/>
    <mergeCell ref="V302:W302"/>
    <mergeCell ref="X302:Y302"/>
    <mergeCell ref="Z302:AA302"/>
    <mergeCell ref="AB302:AC302"/>
    <mergeCell ref="AD302:AF302"/>
    <mergeCell ref="V301:W301"/>
    <mergeCell ref="X301:Y301"/>
    <mergeCell ref="Z301:AA301"/>
    <mergeCell ref="AB301:AC301"/>
    <mergeCell ref="AD301:AF301"/>
    <mergeCell ref="C302:D302"/>
    <mergeCell ref="E302:K302"/>
    <mergeCell ref="L302:N302"/>
    <mergeCell ref="O302:P302"/>
    <mergeCell ref="Q302:S302"/>
    <mergeCell ref="C301:D301"/>
    <mergeCell ref="E301:K301"/>
    <mergeCell ref="L301:N301"/>
    <mergeCell ref="O301:P301"/>
    <mergeCell ref="Q301:S301"/>
    <mergeCell ref="T301:U301"/>
    <mergeCell ref="T300:U300"/>
    <mergeCell ref="V300:W300"/>
    <mergeCell ref="X300:Y300"/>
    <mergeCell ref="Z300:AA300"/>
    <mergeCell ref="AB300:AC300"/>
    <mergeCell ref="AD300:AF300"/>
    <mergeCell ref="V299:W299"/>
    <mergeCell ref="X299:Y299"/>
    <mergeCell ref="Z299:AA299"/>
    <mergeCell ref="AB299:AC299"/>
    <mergeCell ref="AD299:AF299"/>
    <mergeCell ref="C300:D300"/>
    <mergeCell ref="E300:K300"/>
    <mergeCell ref="L300:N300"/>
    <mergeCell ref="O300:P300"/>
    <mergeCell ref="Q300:S300"/>
    <mergeCell ref="C299:D299"/>
    <mergeCell ref="E299:K299"/>
    <mergeCell ref="L299:N299"/>
    <mergeCell ref="O299:P299"/>
    <mergeCell ref="Q299:S299"/>
    <mergeCell ref="T299:U299"/>
    <mergeCell ref="T298:U298"/>
    <mergeCell ref="V298:W298"/>
    <mergeCell ref="X298:Y298"/>
    <mergeCell ref="Z298:AA298"/>
    <mergeCell ref="AB298:AC298"/>
    <mergeCell ref="AD298:AF298"/>
    <mergeCell ref="V297:W297"/>
    <mergeCell ref="X297:Y297"/>
    <mergeCell ref="Z297:AA297"/>
    <mergeCell ref="AB297:AC297"/>
    <mergeCell ref="AD297:AF297"/>
    <mergeCell ref="C298:D298"/>
    <mergeCell ref="E298:K298"/>
    <mergeCell ref="L298:N298"/>
    <mergeCell ref="O298:P298"/>
    <mergeCell ref="Q298:S298"/>
    <mergeCell ref="C297:D297"/>
    <mergeCell ref="E297:K297"/>
    <mergeCell ref="L297:N297"/>
    <mergeCell ref="O297:P297"/>
    <mergeCell ref="Q297:S297"/>
    <mergeCell ref="T297:U297"/>
    <mergeCell ref="T296:U296"/>
    <mergeCell ref="V296:W296"/>
    <mergeCell ref="X296:Y296"/>
    <mergeCell ref="Z296:AA296"/>
    <mergeCell ref="AB296:AC296"/>
    <mergeCell ref="AD296:AF296"/>
    <mergeCell ref="V295:W295"/>
    <mergeCell ref="X295:Y295"/>
    <mergeCell ref="Z295:AA295"/>
    <mergeCell ref="AB295:AC295"/>
    <mergeCell ref="AD295:AF295"/>
    <mergeCell ref="C296:D296"/>
    <mergeCell ref="E296:K296"/>
    <mergeCell ref="L296:N296"/>
    <mergeCell ref="O296:P296"/>
    <mergeCell ref="Q296:S296"/>
    <mergeCell ref="C295:D295"/>
    <mergeCell ref="E295:K295"/>
    <mergeCell ref="L295:N295"/>
    <mergeCell ref="O295:P295"/>
    <mergeCell ref="Q295:S295"/>
    <mergeCell ref="T295:U295"/>
    <mergeCell ref="T294:U294"/>
    <mergeCell ref="V294:W294"/>
    <mergeCell ref="X294:Y294"/>
    <mergeCell ref="Z294:AA294"/>
    <mergeCell ref="AB294:AC294"/>
    <mergeCell ref="AD294:AF294"/>
    <mergeCell ref="V293:W293"/>
    <mergeCell ref="X293:Y293"/>
    <mergeCell ref="Z293:AA293"/>
    <mergeCell ref="AB293:AC293"/>
    <mergeCell ref="AD293:AF293"/>
    <mergeCell ref="C294:D294"/>
    <mergeCell ref="E294:K294"/>
    <mergeCell ref="L294:N294"/>
    <mergeCell ref="O294:P294"/>
    <mergeCell ref="Q294:S294"/>
    <mergeCell ref="C293:D293"/>
    <mergeCell ref="E293:K293"/>
    <mergeCell ref="L293:N293"/>
    <mergeCell ref="O293:P293"/>
    <mergeCell ref="Q293:S293"/>
    <mergeCell ref="T293:U293"/>
    <mergeCell ref="T292:U292"/>
    <mergeCell ref="V292:W292"/>
    <mergeCell ref="X292:Y292"/>
    <mergeCell ref="Z292:AA292"/>
    <mergeCell ref="AB292:AC292"/>
    <mergeCell ref="AD292:AF292"/>
    <mergeCell ref="V291:W291"/>
    <mergeCell ref="X291:Y291"/>
    <mergeCell ref="Z291:AA291"/>
    <mergeCell ref="AB291:AC291"/>
    <mergeCell ref="AD291:AF291"/>
    <mergeCell ref="C292:D292"/>
    <mergeCell ref="E292:K292"/>
    <mergeCell ref="L292:N292"/>
    <mergeCell ref="O292:P292"/>
    <mergeCell ref="Q292:S292"/>
    <mergeCell ref="C291:D291"/>
    <mergeCell ref="E291:K291"/>
    <mergeCell ref="L291:N291"/>
    <mergeCell ref="O291:P291"/>
    <mergeCell ref="Q291:S291"/>
    <mergeCell ref="T291:U291"/>
    <mergeCell ref="T290:U290"/>
    <mergeCell ref="V290:W290"/>
    <mergeCell ref="X290:Y290"/>
    <mergeCell ref="Z290:AA290"/>
    <mergeCell ref="AB290:AC290"/>
    <mergeCell ref="AD290:AF290"/>
    <mergeCell ref="V289:W289"/>
    <mergeCell ref="X289:Y289"/>
    <mergeCell ref="Z289:AA289"/>
    <mergeCell ref="AB289:AC289"/>
    <mergeCell ref="AD289:AF289"/>
    <mergeCell ref="C290:D290"/>
    <mergeCell ref="E290:K290"/>
    <mergeCell ref="L290:N290"/>
    <mergeCell ref="O290:P290"/>
    <mergeCell ref="Q290:S290"/>
    <mergeCell ref="C289:D289"/>
    <mergeCell ref="E289:K289"/>
    <mergeCell ref="L289:N289"/>
    <mergeCell ref="O289:P289"/>
    <mergeCell ref="Q289:S289"/>
    <mergeCell ref="T289:U289"/>
    <mergeCell ref="T288:U288"/>
    <mergeCell ref="V288:W288"/>
    <mergeCell ref="X288:Y288"/>
    <mergeCell ref="Z288:AA288"/>
    <mergeCell ref="AB288:AC288"/>
    <mergeCell ref="AD288:AF288"/>
    <mergeCell ref="V287:W287"/>
    <mergeCell ref="X287:Y287"/>
    <mergeCell ref="Z287:AA287"/>
    <mergeCell ref="AB287:AC287"/>
    <mergeCell ref="AD287:AF287"/>
    <mergeCell ref="C288:D288"/>
    <mergeCell ref="E288:K288"/>
    <mergeCell ref="L288:N288"/>
    <mergeCell ref="O288:P288"/>
    <mergeCell ref="Q288:S288"/>
    <mergeCell ref="C287:D287"/>
    <mergeCell ref="E287:K287"/>
    <mergeCell ref="L287:N287"/>
    <mergeCell ref="O287:P287"/>
    <mergeCell ref="Q287:S287"/>
    <mergeCell ref="T287:U287"/>
    <mergeCell ref="T286:U286"/>
    <mergeCell ref="V286:W286"/>
    <mergeCell ref="X286:Y286"/>
    <mergeCell ref="Z286:AA286"/>
    <mergeCell ref="AB286:AC286"/>
    <mergeCell ref="AD286:AF286"/>
    <mergeCell ref="V285:W285"/>
    <mergeCell ref="X285:Y285"/>
    <mergeCell ref="Z285:AA285"/>
    <mergeCell ref="AB285:AC285"/>
    <mergeCell ref="AD285:AF285"/>
    <mergeCell ref="C286:D286"/>
    <mergeCell ref="E286:K286"/>
    <mergeCell ref="L286:N286"/>
    <mergeCell ref="O286:P286"/>
    <mergeCell ref="Q286:S286"/>
    <mergeCell ref="C285:D285"/>
    <mergeCell ref="E285:K285"/>
    <mergeCell ref="L285:N285"/>
    <mergeCell ref="O285:P285"/>
    <mergeCell ref="Q285:S285"/>
    <mergeCell ref="T285:U285"/>
    <mergeCell ref="T284:U284"/>
    <mergeCell ref="V284:W284"/>
    <mergeCell ref="X284:Y284"/>
    <mergeCell ref="Z284:AA284"/>
    <mergeCell ref="AB284:AC284"/>
    <mergeCell ref="AD284:AF284"/>
    <mergeCell ref="V283:W283"/>
    <mergeCell ref="X283:Y283"/>
    <mergeCell ref="Z283:AA283"/>
    <mergeCell ref="AB283:AC283"/>
    <mergeCell ref="AD283:AF283"/>
    <mergeCell ref="C284:D284"/>
    <mergeCell ref="E284:K284"/>
    <mergeCell ref="L284:N284"/>
    <mergeCell ref="O284:P284"/>
    <mergeCell ref="Q284:S284"/>
    <mergeCell ref="C283:D283"/>
    <mergeCell ref="E283:K283"/>
    <mergeCell ref="L283:N283"/>
    <mergeCell ref="O283:P283"/>
    <mergeCell ref="Q283:S283"/>
    <mergeCell ref="T283:U283"/>
    <mergeCell ref="T282:U282"/>
    <mergeCell ref="V282:W282"/>
    <mergeCell ref="X282:Y282"/>
    <mergeCell ref="Z282:AA282"/>
    <mergeCell ref="AB282:AC282"/>
    <mergeCell ref="AD282:AF282"/>
    <mergeCell ref="V281:W281"/>
    <mergeCell ref="X281:Y281"/>
    <mergeCell ref="Z281:AA281"/>
    <mergeCell ref="AB281:AC281"/>
    <mergeCell ref="AD281:AF281"/>
    <mergeCell ref="C282:D282"/>
    <mergeCell ref="E282:K282"/>
    <mergeCell ref="L282:N282"/>
    <mergeCell ref="O282:P282"/>
    <mergeCell ref="Q282:S282"/>
    <mergeCell ref="C281:D281"/>
    <mergeCell ref="E281:K281"/>
    <mergeCell ref="L281:N281"/>
    <mergeCell ref="O281:P281"/>
    <mergeCell ref="Q281:S281"/>
    <mergeCell ref="T281:U281"/>
    <mergeCell ref="T280:U280"/>
    <mergeCell ref="V280:W280"/>
    <mergeCell ref="X280:Y280"/>
    <mergeCell ref="Z280:AA280"/>
    <mergeCell ref="AB280:AC280"/>
    <mergeCell ref="AD280:AF280"/>
    <mergeCell ref="V279:W279"/>
    <mergeCell ref="X279:Y279"/>
    <mergeCell ref="Z279:AA279"/>
    <mergeCell ref="AB279:AC279"/>
    <mergeCell ref="AD279:AF279"/>
    <mergeCell ref="C280:D280"/>
    <mergeCell ref="E280:K280"/>
    <mergeCell ref="L280:N280"/>
    <mergeCell ref="O280:P280"/>
    <mergeCell ref="Q280:S280"/>
    <mergeCell ref="C279:D279"/>
    <mergeCell ref="E279:K279"/>
    <mergeCell ref="L279:N279"/>
    <mergeCell ref="O279:P279"/>
    <mergeCell ref="Q279:S279"/>
    <mergeCell ref="T279:U279"/>
    <mergeCell ref="T278:U278"/>
    <mergeCell ref="V278:W278"/>
    <mergeCell ref="X278:Y278"/>
    <mergeCell ref="Z278:AA278"/>
    <mergeCell ref="AB278:AC278"/>
    <mergeCell ref="AD278:AF278"/>
    <mergeCell ref="V277:W277"/>
    <mergeCell ref="X277:Y277"/>
    <mergeCell ref="Z277:AA277"/>
    <mergeCell ref="AB277:AC277"/>
    <mergeCell ref="AD277:AF277"/>
    <mergeCell ref="C278:D278"/>
    <mergeCell ref="E278:K278"/>
    <mergeCell ref="L278:N278"/>
    <mergeCell ref="O278:P278"/>
    <mergeCell ref="Q278:S278"/>
    <mergeCell ref="C277:D277"/>
    <mergeCell ref="E277:K277"/>
    <mergeCell ref="L277:N277"/>
    <mergeCell ref="O277:P277"/>
    <mergeCell ref="Q277:S277"/>
    <mergeCell ref="T277:U277"/>
    <mergeCell ref="T276:U276"/>
    <mergeCell ref="V276:W276"/>
    <mergeCell ref="X276:Y276"/>
    <mergeCell ref="Z276:AA276"/>
    <mergeCell ref="AB276:AC276"/>
    <mergeCell ref="AD276:AF276"/>
    <mergeCell ref="V275:W275"/>
    <mergeCell ref="X275:Y275"/>
    <mergeCell ref="Z275:AA275"/>
    <mergeCell ref="AB275:AC275"/>
    <mergeCell ref="AD275:AF275"/>
    <mergeCell ref="C276:D276"/>
    <mergeCell ref="E276:K276"/>
    <mergeCell ref="L276:N276"/>
    <mergeCell ref="O276:P276"/>
    <mergeCell ref="Q276:S276"/>
    <mergeCell ref="C275:D275"/>
    <mergeCell ref="E275:K275"/>
    <mergeCell ref="L275:N275"/>
    <mergeCell ref="O275:P275"/>
    <mergeCell ref="Q275:S275"/>
    <mergeCell ref="T275:U275"/>
    <mergeCell ref="T274:U274"/>
    <mergeCell ref="V274:W274"/>
    <mergeCell ref="X274:Y274"/>
    <mergeCell ref="Z274:AA274"/>
    <mergeCell ref="AB274:AC274"/>
    <mergeCell ref="AD274:AF274"/>
    <mergeCell ref="V273:W273"/>
    <mergeCell ref="X273:Y273"/>
    <mergeCell ref="Z273:AA273"/>
    <mergeCell ref="AB273:AC273"/>
    <mergeCell ref="AD273:AF273"/>
    <mergeCell ref="C274:D274"/>
    <mergeCell ref="E274:K274"/>
    <mergeCell ref="L274:N274"/>
    <mergeCell ref="O274:P274"/>
    <mergeCell ref="Q274:S274"/>
    <mergeCell ref="C273:D273"/>
    <mergeCell ref="E273:K273"/>
    <mergeCell ref="L273:N273"/>
    <mergeCell ref="O273:P273"/>
    <mergeCell ref="Q273:S273"/>
    <mergeCell ref="T273:U273"/>
    <mergeCell ref="T272:U272"/>
    <mergeCell ref="V272:W272"/>
    <mergeCell ref="X272:Y272"/>
    <mergeCell ref="Z272:AA272"/>
    <mergeCell ref="AB272:AC272"/>
    <mergeCell ref="AD272:AF272"/>
    <mergeCell ref="V271:W271"/>
    <mergeCell ref="X271:Y271"/>
    <mergeCell ref="Z271:AA271"/>
    <mergeCell ref="AB271:AC271"/>
    <mergeCell ref="AD271:AF271"/>
    <mergeCell ref="C272:D272"/>
    <mergeCell ref="E272:K272"/>
    <mergeCell ref="L272:N272"/>
    <mergeCell ref="O272:P272"/>
    <mergeCell ref="Q272:S272"/>
    <mergeCell ref="C271:D271"/>
    <mergeCell ref="E271:K271"/>
    <mergeCell ref="L271:N271"/>
    <mergeCell ref="O271:P271"/>
    <mergeCell ref="Q271:S271"/>
    <mergeCell ref="T271:U271"/>
    <mergeCell ref="T270:U270"/>
    <mergeCell ref="V270:W270"/>
    <mergeCell ref="X270:Y270"/>
    <mergeCell ref="Z270:AA270"/>
    <mergeCell ref="AB270:AC270"/>
    <mergeCell ref="AD270:AF270"/>
    <mergeCell ref="V269:W269"/>
    <mergeCell ref="X269:Y269"/>
    <mergeCell ref="Z269:AA269"/>
    <mergeCell ref="AB269:AC269"/>
    <mergeCell ref="AD269:AF269"/>
    <mergeCell ref="C270:D270"/>
    <mergeCell ref="E270:K270"/>
    <mergeCell ref="L270:N270"/>
    <mergeCell ref="O270:P270"/>
    <mergeCell ref="Q270:S270"/>
    <mergeCell ref="C269:D269"/>
    <mergeCell ref="E269:K269"/>
    <mergeCell ref="L269:N269"/>
    <mergeCell ref="O269:P269"/>
    <mergeCell ref="Q269:S269"/>
    <mergeCell ref="T269:U269"/>
    <mergeCell ref="T268:U268"/>
    <mergeCell ref="V268:W268"/>
    <mergeCell ref="X268:Y268"/>
    <mergeCell ref="Z268:AA268"/>
    <mergeCell ref="AB268:AC268"/>
    <mergeCell ref="AD268:AF268"/>
    <mergeCell ref="V267:W267"/>
    <mergeCell ref="X267:Y267"/>
    <mergeCell ref="Z267:AA267"/>
    <mergeCell ref="AB267:AC267"/>
    <mergeCell ref="AD267:AF267"/>
    <mergeCell ref="C268:D268"/>
    <mergeCell ref="E268:K268"/>
    <mergeCell ref="L268:N268"/>
    <mergeCell ref="O268:P268"/>
    <mergeCell ref="Q268:S268"/>
    <mergeCell ref="C267:D267"/>
    <mergeCell ref="E267:K267"/>
    <mergeCell ref="L267:N267"/>
    <mergeCell ref="O267:P267"/>
    <mergeCell ref="Q267:S267"/>
    <mergeCell ref="T267:U267"/>
    <mergeCell ref="T266:U266"/>
    <mergeCell ref="V266:W266"/>
    <mergeCell ref="X266:Y266"/>
    <mergeCell ref="Z266:AA266"/>
    <mergeCell ref="AB266:AC266"/>
    <mergeCell ref="AD266:AF266"/>
    <mergeCell ref="V265:W265"/>
    <mergeCell ref="X265:Y265"/>
    <mergeCell ref="Z265:AA265"/>
    <mergeCell ref="AB265:AC265"/>
    <mergeCell ref="AD265:AF265"/>
    <mergeCell ref="C266:D266"/>
    <mergeCell ref="E266:K266"/>
    <mergeCell ref="L266:N266"/>
    <mergeCell ref="O266:P266"/>
    <mergeCell ref="Q266:S266"/>
    <mergeCell ref="C265:D265"/>
    <mergeCell ref="E265:K265"/>
    <mergeCell ref="L265:N265"/>
    <mergeCell ref="O265:P265"/>
    <mergeCell ref="Q265:S265"/>
    <mergeCell ref="T265:U265"/>
    <mergeCell ref="T264:U264"/>
    <mergeCell ref="V264:W264"/>
    <mergeCell ref="X264:Y264"/>
    <mergeCell ref="Z264:AA264"/>
    <mergeCell ref="AB264:AC264"/>
    <mergeCell ref="AD264:AF264"/>
    <mergeCell ref="V263:W263"/>
    <mergeCell ref="X263:Y263"/>
    <mergeCell ref="Z263:AA263"/>
    <mergeCell ref="AB263:AC263"/>
    <mergeCell ref="AD263:AF263"/>
    <mergeCell ref="C264:D264"/>
    <mergeCell ref="E264:K264"/>
    <mergeCell ref="L264:N264"/>
    <mergeCell ref="O264:P264"/>
    <mergeCell ref="Q264:S264"/>
    <mergeCell ref="C263:D263"/>
    <mergeCell ref="E263:K263"/>
    <mergeCell ref="L263:N263"/>
    <mergeCell ref="O263:P263"/>
    <mergeCell ref="Q263:S263"/>
    <mergeCell ref="T263:U263"/>
    <mergeCell ref="T262:U262"/>
    <mergeCell ref="V262:W262"/>
    <mergeCell ref="X262:Y262"/>
    <mergeCell ref="Z262:AA262"/>
    <mergeCell ref="AB262:AC262"/>
    <mergeCell ref="AD262:AF262"/>
    <mergeCell ref="V261:W261"/>
    <mergeCell ref="X261:Y261"/>
    <mergeCell ref="Z261:AA261"/>
    <mergeCell ref="AB261:AC261"/>
    <mergeCell ref="AD261:AF261"/>
    <mergeCell ref="C262:D262"/>
    <mergeCell ref="E262:K262"/>
    <mergeCell ref="L262:N262"/>
    <mergeCell ref="O262:P262"/>
    <mergeCell ref="Q262:S262"/>
    <mergeCell ref="C261:D261"/>
    <mergeCell ref="E261:K261"/>
    <mergeCell ref="L261:N261"/>
    <mergeCell ref="O261:P261"/>
    <mergeCell ref="Q261:S261"/>
    <mergeCell ref="T261:U261"/>
    <mergeCell ref="T260:U260"/>
    <mergeCell ref="V260:W260"/>
    <mergeCell ref="X260:Y260"/>
    <mergeCell ref="Z260:AA260"/>
    <mergeCell ref="AB260:AC260"/>
    <mergeCell ref="AD260:AF260"/>
    <mergeCell ref="V259:W259"/>
    <mergeCell ref="X259:Y259"/>
    <mergeCell ref="Z259:AA259"/>
    <mergeCell ref="AB259:AC259"/>
    <mergeCell ref="AD259:AF259"/>
    <mergeCell ref="C260:D260"/>
    <mergeCell ref="E260:K260"/>
    <mergeCell ref="L260:N260"/>
    <mergeCell ref="O260:P260"/>
    <mergeCell ref="Q260:S260"/>
    <mergeCell ref="C259:D259"/>
    <mergeCell ref="E259:K259"/>
    <mergeCell ref="L259:N259"/>
    <mergeCell ref="O259:P259"/>
    <mergeCell ref="Q259:S259"/>
    <mergeCell ref="T259:U259"/>
    <mergeCell ref="T258:U258"/>
    <mergeCell ref="V258:W258"/>
    <mergeCell ref="X258:Y258"/>
    <mergeCell ref="Z258:AA258"/>
    <mergeCell ref="AB258:AC258"/>
    <mergeCell ref="AD258:AF258"/>
    <mergeCell ref="V257:W257"/>
    <mergeCell ref="X257:Y257"/>
    <mergeCell ref="Z257:AA257"/>
    <mergeCell ref="AB257:AC257"/>
    <mergeCell ref="AD257:AF257"/>
    <mergeCell ref="C258:D258"/>
    <mergeCell ref="E258:K258"/>
    <mergeCell ref="L258:N258"/>
    <mergeCell ref="O258:P258"/>
    <mergeCell ref="Q258:S258"/>
    <mergeCell ref="C257:D257"/>
    <mergeCell ref="E257:K257"/>
    <mergeCell ref="L257:N257"/>
    <mergeCell ref="O257:P257"/>
    <mergeCell ref="Q257:S257"/>
    <mergeCell ref="T257:U257"/>
    <mergeCell ref="T256:U256"/>
    <mergeCell ref="V256:W256"/>
    <mergeCell ref="X256:Y256"/>
    <mergeCell ref="Z256:AA256"/>
    <mergeCell ref="AB256:AC256"/>
    <mergeCell ref="AD256:AF256"/>
    <mergeCell ref="V255:W255"/>
    <mergeCell ref="X255:Y255"/>
    <mergeCell ref="Z255:AA255"/>
    <mergeCell ref="AB255:AC255"/>
    <mergeCell ref="AD255:AF255"/>
    <mergeCell ref="C256:D256"/>
    <mergeCell ref="E256:K256"/>
    <mergeCell ref="L256:N256"/>
    <mergeCell ref="O256:P256"/>
    <mergeCell ref="Q256:S256"/>
    <mergeCell ref="C255:D255"/>
    <mergeCell ref="E255:K255"/>
    <mergeCell ref="L255:N255"/>
    <mergeCell ref="O255:P255"/>
    <mergeCell ref="Q255:S255"/>
    <mergeCell ref="T255:U255"/>
    <mergeCell ref="T254:U254"/>
    <mergeCell ref="V254:W254"/>
    <mergeCell ref="X254:Y254"/>
    <mergeCell ref="Z254:AA254"/>
    <mergeCell ref="AB254:AC254"/>
    <mergeCell ref="AD254:AF254"/>
    <mergeCell ref="V253:W253"/>
    <mergeCell ref="X253:Y253"/>
    <mergeCell ref="Z253:AA253"/>
    <mergeCell ref="AB253:AC253"/>
    <mergeCell ref="AD253:AF253"/>
    <mergeCell ref="C254:D254"/>
    <mergeCell ref="E254:K254"/>
    <mergeCell ref="L254:N254"/>
    <mergeCell ref="O254:P254"/>
    <mergeCell ref="Q254:S254"/>
    <mergeCell ref="C253:D253"/>
    <mergeCell ref="E253:K253"/>
    <mergeCell ref="L253:N253"/>
    <mergeCell ref="O253:P253"/>
    <mergeCell ref="Q253:S253"/>
    <mergeCell ref="T253:U253"/>
    <mergeCell ref="T252:U252"/>
    <mergeCell ref="V252:W252"/>
    <mergeCell ref="X252:Y252"/>
    <mergeCell ref="Z252:AA252"/>
    <mergeCell ref="AB252:AC252"/>
    <mergeCell ref="AD252:AF252"/>
    <mergeCell ref="V251:W251"/>
    <mergeCell ref="X251:Y251"/>
    <mergeCell ref="Z251:AA251"/>
    <mergeCell ref="AB251:AC251"/>
    <mergeCell ref="AD251:AF251"/>
    <mergeCell ref="C252:D252"/>
    <mergeCell ref="E252:K252"/>
    <mergeCell ref="L252:N252"/>
    <mergeCell ref="O252:P252"/>
    <mergeCell ref="Q252:S252"/>
    <mergeCell ref="C251:D251"/>
    <mergeCell ref="E251:K251"/>
    <mergeCell ref="L251:N251"/>
    <mergeCell ref="O251:P251"/>
    <mergeCell ref="Q251:S251"/>
    <mergeCell ref="T251:U251"/>
    <mergeCell ref="T250:U250"/>
    <mergeCell ref="V250:W250"/>
    <mergeCell ref="X250:Y250"/>
    <mergeCell ref="Z250:AA250"/>
    <mergeCell ref="AB250:AC250"/>
    <mergeCell ref="AD250:AF250"/>
    <mergeCell ref="V249:W249"/>
    <mergeCell ref="X249:Y249"/>
    <mergeCell ref="Z249:AA249"/>
    <mergeCell ref="AB249:AC249"/>
    <mergeCell ref="AD249:AF249"/>
    <mergeCell ref="C250:D250"/>
    <mergeCell ref="E250:K250"/>
    <mergeCell ref="L250:N250"/>
    <mergeCell ref="O250:P250"/>
    <mergeCell ref="Q250:S250"/>
    <mergeCell ref="C249:D249"/>
    <mergeCell ref="E249:K249"/>
    <mergeCell ref="L249:N249"/>
    <mergeCell ref="O249:P249"/>
    <mergeCell ref="Q249:S249"/>
    <mergeCell ref="T249:U249"/>
    <mergeCell ref="T248:U248"/>
    <mergeCell ref="V248:W248"/>
    <mergeCell ref="X248:Y248"/>
    <mergeCell ref="Z248:AA248"/>
    <mergeCell ref="AB248:AC248"/>
    <mergeCell ref="AD248:AF248"/>
    <mergeCell ref="V247:W247"/>
    <mergeCell ref="X247:Y247"/>
    <mergeCell ref="Z247:AA247"/>
    <mergeCell ref="AB247:AC247"/>
    <mergeCell ref="AD247:AF247"/>
    <mergeCell ref="C248:D248"/>
    <mergeCell ref="E248:K248"/>
    <mergeCell ref="L248:N248"/>
    <mergeCell ref="O248:P248"/>
    <mergeCell ref="Q248:S248"/>
    <mergeCell ref="C247:D247"/>
    <mergeCell ref="E247:K247"/>
    <mergeCell ref="L247:N247"/>
    <mergeCell ref="O247:P247"/>
    <mergeCell ref="Q247:S247"/>
    <mergeCell ref="T247:U247"/>
    <mergeCell ref="T246:U246"/>
    <mergeCell ref="V246:W246"/>
    <mergeCell ref="X246:Y246"/>
    <mergeCell ref="Z246:AA246"/>
    <mergeCell ref="AB246:AC246"/>
    <mergeCell ref="AD246:AF246"/>
    <mergeCell ref="V245:W245"/>
    <mergeCell ref="X245:Y245"/>
    <mergeCell ref="Z245:AA245"/>
    <mergeCell ref="AB245:AC245"/>
    <mergeCell ref="AD245:AF245"/>
    <mergeCell ref="C246:D246"/>
    <mergeCell ref="E246:K246"/>
    <mergeCell ref="L246:N246"/>
    <mergeCell ref="O246:P246"/>
    <mergeCell ref="Q246:S246"/>
    <mergeCell ref="C245:D245"/>
    <mergeCell ref="E245:K245"/>
    <mergeCell ref="L245:N245"/>
    <mergeCell ref="O245:P245"/>
    <mergeCell ref="Q245:S245"/>
    <mergeCell ref="T245:U245"/>
    <mergeCell ref="T244:U244"/>
    <mergeCell ref="V244:W244"/>
    <mergeCell ref="X244:Y244"/>
    <mergeCell ref="Z244:AA244"/>
    <mergeCell ref="AB244:AC244"/>
    <mergeCell ref="AD244:AF244"/>
    <mergeCell ref="V243:W243"/>
    <mergeCell ref="X243:Y243"/>
    <mergeCell ref="Z243:AA243"/>
    <mergeCell ref="AB243:AC243"/>
    <mergeCell ref="AD243:AF243"/>
    <mergeCell ref="C244:D244"/>
    <mergeCell ref="E244:K244"/>
    <mergeCell ref="L244:N244"/>
    <mergeCell ref="O244:P244"/>
    <mergeCell ref="Q244:S244"/>
    <mergeCell ref="C243:D243"/>
    <mergeCell ref="E243:K243"/>
    <mergeCell ref="L243:N243"/>
    <mergeCell ref="O243:P243"/>
    <mergeCell ref="Q243:S243"/>
    <mergeCell ref="T243:U243"/>
    <mergeCell ref="T242:U242"/>
    <mergeCell ref="V242:W242"/>
    <mergeCell ref="X242:Y242"/>
    <mergeCell ref="Z242:AA242"/>
    <mergeCell ref="AB242:AC242"/>
    <mergeCell ref="AD242:AF242"/>
    <mergeCell ref="V241:W241"/>
    <mergeCell ref="X241:Y241"/>
    <mergeCell ref="Z241:AA241"/>
    <mergeCell ref="AB241:AC241"/>
    <mergeCell ref="AD241:AF241"/>
    <mergeCell ref="C242:D242"/>
    <mergeCell ref="E242:K242"/>
    <mergeCell ref="L242:N242"/>
    <mergeCell ref="O242:P242"/>
    <mergeCell ref="Q242:S242"/>
    <mergeCell ref="C241:D241"/>
    <mergeCell ref="E241:K241"/>
    <mergeCell ref="L241:N241"/>
    <mergeCell ref="O241:P241"/>
    <mergeCell ref="Q241:S241"/>
    <mergeCell ref="T241:U241"/>
    <mergeCell ref="T240:U240"/>
    <mergeCell ref="V240:W240"/>
    <mergeCell ref="X240:Y240"/>
    <mergeCell ref="Z240:AA240"/>
    <mergeCell ref="AB240:AC240"/>
    <mergeCell ref="AD240:AF240"/>
    <mergeCell ref="V239:W239"/>
    <mergeCell ref="X239:Y239"/>
    <mergeCell ref="Z239:AA239"/>
    <mergeCell ref="AB239:AC239"/>
    <mergeCell ref="AD239:AF239"/>
    <mergeCell ref="C240:D240"/>
    <mergeCell ref="E240:K240"/>
    <mergeCell ref="L240:N240"/>
    <mergeCell ref="O240:P240"/>
    <mergeCell ref="Q240:S240"/>
    <mergeCell ref="C239:D239"/>
    <mergeCell ref="E239:K239"/>
    <mergeCell ref="L239:N239"/>
    <mergeCell ref="O239:P239"/>
    <mergeCell ref="Q239:S239"/>
    <mergeCell ref="T239:U239"/>
    <mergeCell ref="T238:U238"/>
    <mergeCell ref="V238:W238"/>
    <mergeCell ref="X238:Y238"/>
    <mergeCell ref="Z238:AA238"/>
    <mergeCell ref="AB238:AC238"/>
    <mergeCell ref="AD238:AF238"/>
    <mergeCell ref="V237:W237"/>
    <mergeCell ref="X237:Y237"/>
    <mergeCell ref="Z237:AA237"/>
    <mergeCell ref="AB237:AC237"/>
    <mergeCell ref="AD237:AF237"/>
    <mergeCell ref="C238:D238"/>
    <mergeCell ref="E238:K238"/>
    <mergeCell ref="L238:N238"/>
    <mergeCell ref="O238:P238"/>
    <mergeCell ref="Q238:S238"/>
    <mergeCell ref="C237:D237"/>
    <mergeCell ref="E237:K237"/>
    <mergeCell ref="L237:N237"/>
    <mergeCell ref="O237:P237"/>
    <mergeCell ref="Q237:S237"/>
    <mergeCell ref="T237:U237"/>
    <mergeCell ref="T236:U236"/>
    <mergeCell ref="V236:W236"/>
    <mergeCell ref="X236:Y236"/>
    <mergeCell ref="Z236:AA236"/>
    <mergeCell ref="AB236:AC236"/>
    <mergeCell ref="AD236:AF236"/>
    <mergeCell ref="V235:W235"/>
    <mergeCell ref="X235:Y235"/>
    <mergeCell ref="Z235:AA235"/>
    <mergeCell ref="AB235:AC235"/>
    <mergeCell ref="AD235:AF235"/>
    <mergeCell ref="C236:D236"/>
    <mergeCell ref="E236:K236"/>
    <mergeCell ref="L236:N236"/>
    <mergeCell ref="O236:P236"/>
    <mergeCell ref="Q236:S236"/>
    <mergeCell ref="C235:D235"/>
    <mergeCell ref="E235:K235"/>
    <mergeCell ref="L235:N235"/>
    <mergeCell ref="O235:P235"/>
    <mergeCell ref="Q235:S235"/>
    <mergeCell ref="T235:U235"/>
    <mergeCell ref="T234:U234"/>
    <mergeCell ref="V234:W234"/>
    <mergeCell ref="X234:Y234"/>
    <mergeCell ref="Z234:AA234"/>
    <mergeCell ref="AB234:AC234"/>
    <mergeCell ref="AD234:AF234"/>
    <mergeCell ref="V233:W233"/>
    <mergeCell ref="X233:Y233"/>
    <mergeCell ref="Z233:AA233"/>
    <mergeCell ref="AB233:AC233"/>
    <mergeCell ref="AD233:AF233"/>
    <mergeCell ref="C234:D234"/>
    <mergeCell ref="E234:K234"/>
    <mergeCell ref="L234:N234"/>
    <mergeCell ref="O234:P234"/>
    <mergeCell ref="Q234:S234"/>
    <mergeCell ref="C233:D233"/>
    <mergeCell ref="E233:K233"/>
    <mergeCell ref="L233:N233"/>
    <mergeCell ref="O233:P233"/>
    <mergeCell ref="Q233:S233"/>
    <mergeCell ref="T233:U233"/>
    <mergeCell ref="T232:U232"/>
    <mergeCell ref="V232:W232"/>
    <mergeCell ref="X232:Y232"/>
    <mergeCell ref="Z232:AA232"/>
    <mergeCell ref="AB232:AC232"/>
    <mergeCell ref="AD232:AF232"/>
    <mergeCell ref="V231:W231"/>
    <mergeCell ref="X231:Y231"/>
    <mergeCell ref="Z231:AA231"/>
    <mergeCell ref="AB231:AC231"/>
    <mergeCell ref="AD231:AF231"/>
    <mergeCell ref="C232:D232"/>
    <mergeCell ref="E232:K232"/>
    <mergeCell ref="L232:N232"/>
    <mergeCell ref="O232:P232"/>
    <mergeCell ref="Q232:S232"/>
    <mergeCell ref="C231:D231"/>
    <mergeCell ref="E231:K231"/>
    <mergeCell ref="L231:N231"/>
    <mergeCell ref="O231:P231"/>
    <mergeCell ref="Q231:S231"/>
    <mergeCell ref="T231:U231"/>
    <mergeCell ref="T230:U230"/>
    <mergeCell ref="V230:W230"/>
    <mergeCell ref="X230:Y230"/>
    <mergeCell ref="Z230:AA230"/>
    <mergeCell ref="AB230:AC230"/>
    <mergeCell ref="AD230:AF230"/>
    <mergeCell ref="V229:W229"/>
    <mergeCell ref="X229:Y229"/>
    <mergeCell ref="Z229:AA229"/>
    <mergeCell ref="AB229:AC229"/>
    <mergeCell ref="AD229:AF229"/>
    <mergeCell ref="C230:D230"/>
    <mergeCell ref="E230:K230"/>
    <mergeCell ref="L230:N230"/>
    <mergeCell ref="O230:P230"/>
    <mergeCell ref="Q230:S230"/>
    <mergeCell ref="C229:D229"/>
    <mergeCell ref="E229:K229"/>
    <mergeCell ref="L229:N229"/>
    <mergeCell ref="O229:P229"/>
    <mergeCell ref="Q229:S229"/>
    <mergeCell ref="T229:U229"/>
    <mergeCell ref="T228:U228"/>
    <mergeCell ref="V228:W228"/>
    <mergeCell ref="X228:Y228"/>
    <mergeCell ref="Z228:AA228"/>
    <mergeCell ref="AB228:AC228"/>
    <mergeCell ref="AD228:AF228"/>
    <mergeCell ref="L224:N224"/>
    <mergeCell ref="O224:P224"/>
    <mergeCell ref="Q224:S224"/>
    <mergeCell ref="V227:W227"/>
    <mergeCell ref="X227:Y227"/>
    <mergeCell ref="Z227:AA227"/>
    <mergeCell ref="AB227:AC227"/>
    <mergeCell ref="AD227:AF227"/>
    <mergeCell ref="C228:D228"/>
    <mergeCell ref="E228:K228"/>
    <mergeCell ref="L228:N228"/>
    <mergeCell ref="O228:P228"/>
    <mergeCell ref="Q228:S228"/>
    <mergeCell ref="C227:D227"/>
    <mergeCell ref="E227:K227"/>
    <mergeCell ref="L227:N227"/>
    <mergeCell ref="O227:P227"/>
    <mergeCell ref="Q227:S227"/>
    <mergeCell ref="T227:U227"/>
    <mergeCell ref="T226:U226"/>
    <mergeCell ref="V226:W226"/>
    <mergeCell ref="X226:Y226"/>
    <mergeCell ref="Z226:AA226"/>
    <mergeCell ref="AB226:AC226"/>
    <mergeCell ref="AD226:AF226"/>
    <mergeCell ref="C226:D226"/>
    <mergeCell ref="E226:K226"/>
    <mergeCell ref="L226:N226"/>
    <mergeCell ref="O226:P226"/>
    <mergeCell ref="Q226:S226"/>
    <mergeCell ref="T223:U223"/>
    <mergeCell ref="T222:U222"/>
    <mergeCell ref="V222:W222"/>
    <mergeCell ref="X222:Y222"/>
    <mergeCell ref="Z222:AA222"/>
    <mergeCell ref="AB222:AC222"/>
    <mergeCell ref="AD222:AF222"/>
    <mergeCell ref="C221:D221"/>
    <mergeCell ref="E221:K221"/>
    <mergeCell ref="L221:N221"/>
    <mergeCell ref="O221:P221"/>
    <mergeCell ref="Q221:S221"/>
    <mergeCell ref="T221:U221"/>
    <mergeCell ref="V225:W225"/>
    <mergeCell ref="X225:Y225"/>
    <mergeCell ref="Z225:AA225"/>
    <mergeCell ref="AB225:AC225"/>
    <mergeCell ref="AD225:AF225"/>
    <mergeCell ref="C225:D225"/>
    <mergeCell ref="E225:K225"/>
    <mergeCell ref="L225:N225"/>
    <mergeCell ref="O225:P225"/>
    <mergeCell ref="Q225:S225"/>
    <mergeCell ref="T225:U225"/>
    <mergeCell ref="T224:U224"/>
    <mergeCell ref="V224:W224"/>
    <mergeCell ref="X224:Y224"/>
    <mergeCell ref="Z224:AA224"/>
    <mergeCell ref="AB224:AC224"/>
    <mergeCell ref="AD224:AF224"/>
    <mergeCell ref="C224:D224"/>
    <mergeCell ref="E224:K224"/>
    <mergeCell ref="AD220:AF220"/>
    <mergeCell ref="V223:W223"/>
    <mergeCell ref="X223:Y223"/>
    <mergeCell ref="Z223:AA223"/>
    <mergeCell ref="AB223:AC223"/>
    <mergeCell ref="AD223:AF223"/>
    <mergeCell ref="AD320:AF320"/>
    <mergeCell ref="C322:Z322"/>
    <mergeCell ref="AA324:AF324"/>
    <mergeCell ref="AA326:AF326"/>
    <mergeCell ref="C219:D219"/>
    <mergeCell ref="E219:K219"/>
    <mergeCell ref="L219:N219"/>
    <mergeCell ref="O219:P219"/>
    <mergeCell ref="Q219:S219"/>
    <mergeCell ref="T219:U219"/>
    <mergeCell ref="Q320:S320"/>
    <mergeCell ref="T320:U320"/>
    <mergeCell ref="V320:W320"/>
    <mergeCell ref="X320:Y320"/>
    <mergeCell ref="Z320:AA320"/>
    <mergeCell ref="AB320:AC320"/>
    <mergeCell ref="T319:U319"/>
    <mergeCell ref="V319:W319"/>
    <mergeCell ref="X319:Y319"/>
    <mergeCell ref="Z319:AA319"/>
    <mergeCell ref="AB319:AC319"/>
    <mergeCell ref="C223:D223"/>
    <mergeCell ref="E223:K223"/>
    <mergeCell ref="L223:N223"/>
    <mergeCell ref="O223:P223"/>
    <mergeCell ref="Q223:S223"/>
    <mergeCell ref="AD319:AF319"/>
    <mergeCell ref="V221:W221"/>
    <mergeCell ref="X221:Y221"/>
    <mergeCell ref="Z221:AA221"/>
    <mergeCell ref="AB221:AC221"/>
    <mergeCell ref="AD221:AF221"/>
    <mergeCell ref="C222:D222"/>
    <mergeCell ref="E222:K222"/>
    <mergeCell ref="L222:N222"/>
    <mergeCell ref="O222:P222"/>
    <mergeCell ref="Q222:S222"/>
    <mergeCell ref="V218:W218"/>
    <mergeCell ref="X218:Y218"/>
    <mergeCell ref="Z218:AA218"/>
    <mergeCell ref="AB218:AC218"/>
    <mergeCell ref="AD218:AF218"/>
    <mergeCell ref="C319:D319"/>
    <mergeCell ref="E319:K319"/>
    <mergeCell ref="L319:N319"/>
    <mergeCell ref="O319:P319"/>
    <mergeCell ref="Q319:S319"/>
    <mergeCell ref="C218:D218"/>
    <mergeCell ref="E218:K218"/>
    <mergeCell ref="L218:N218"/>
    <mergeCell ref="O218:P218"/>
    <mergeCell ref="Q218:S218"/>
    <mergeCell ref="T218:U218"/>
    <mergeCell ref="T220:U220"/>
    <mergeCell ref="V220:W220"/>
    <mergeCell ref="X220:Y220"/>
    <mergeCell ref="Z220:AA220"/>
    <mergeCell ref="AB220:AC220"/>
    <mergeCell ref="T217:U217"/>
    <mergeCell ref="V217:W217"/>
    <mergeCell ref="X217:Y217"/>
    <mergeCell ref="Z217:AA217"/>
    <mergeCell ref="AB217:AC217"/>
    <mergeCell ref="AD217:AF217"/>
    <mergeCell ref="V219:W219"/>
    <mergeCell ref="X219:Y219"/>
    <mergeCell ref="Z219:AA219"/>
    <mergeCell ref="AB219:AC219"/>
    <mergeCell ref="AD219:AF219"/>
    <mergeCell ref="C220:D220"/>
    <mergeCell ref="E220:K220"/>
    <mergeCell ref="L220:N220"/>
    <mergeCell ref="O220:P220"/>
    <mergeCell ref="Q220:S220"/>
    <mergeCell ref="V216:W216"/>
    <mergeCell ref="X216:Y216"/>
    <mergeCell ref="Z216:AA216"/>
    <mergeCell ref="AB216:AC216"/>
    <mergeCell ref="AD216:AF216"/>
    <mergeCell ref="C217:D217"/>
    <mergeCell ref="E217:K217"/>
    <mergeCell ref="L217:N217"/>
    <mergeCell ref="O217:P217"/>
    <mergeCell ref="Q217:S217"/>
    <mergeCell ref="C216:D216"/>
    <mergeCell ref="E216:K216"/>
    <mergeCell ref="L216:N216"/>
    <mergeCell ref="O216:P216"/>
    <mergeCell ref="Q216:S216"/>
    <mergeCell ref="T216:U216"/>
    <mergeCell ref="T215:U215"/>
    <mergeCell ref="V215:W215"/>
    <mergeCell ref="X215:Y215"/>
    <mergeCell ref="Z215:AA215"/>
    <mergeCell ref="AB215:AC215"/>
    <mergeCell ref="AD215:AF215"/>
    <mergeCell ref="V214:W214"/>
    <mergeCell ref="X214:Y214"/>
    <mergeCell ref="Z214:AA214"/>
    <mergeCell ref="AB214:AC214"/>
    <mergeCell ref="AD214:AF214"/>
    <mergeCell ref="C215:D215"/>
    <mergeCell ref="E215:K215"/>
    <mergeCell ref="L215:N215"/>
    <mergeCell ref="O215:P215"/>
    <mergeCell ref="Q215:S215"/>
    <mergeCell ref="C214:D214"/>
    <mergeCell ref="E214:K214"/>
    <mergeCell ref="L214:N214"/>
    <mergeCell ref="O214:P214"/>
    <mergeCell ref="Q214:S214"/>
    <mergeCell ref="T214:U214"/>
    <mergeCell ref="T213:U213"/>
    <mergeCell ref="V213:W213"/>
    <mergeCell ref="X213:Y213"/>
    <mergeCell ref="Z213:AA213"/>
    <mergeCell ref="AB213:AC213"/>
    <mergeCell ref="AD213:AF213"/>
    <mergeCell ref="V212:W212"/>
    <mergeCell ref="X212:Y212"/>
    <mergeCell ref="Z212:AA212"/>
    <mergeCell ref="AB212:AC212"/>
    <mergeCell ref="AD212:AF212"/>
    <mergeCell ref="C213:D213"/>
    <mergeCell ref="E213:K213"/>
    <mergeCell ref="L213:N213"/>
    <mergeCell ref="O213:P213"/>
    <mergeCell ref="Q213:S213"/>
    <mergeCell ref="C212:D212"/>
    <mergeCell ref="E212:K212"/>
    <mergeCell ref="L212:N212"/>
    <mergeCell ref="O212:P212"/>
    <mergeCell ref="Q212:S212"/>
    <mergeCell ref="T212:U212"/>
    <mergeCell ref="T211:U211"/>
    <mergeCell ref="V211:W211"/>
    <mergeCell ref="X211:Y211"/>
    <mergeCell ref="Z211:AA211"/>
    <mergeCell ref="AB211:AC211"/>
    <mergeCell ref="AD211:AF211"/>
    <mergeCell ref="V210:W210"/>
    <mergeCell ref="X210:Y210"/>
    <mergeCell ref="Z210:AA210"/>
    <mergeCell ref="AB210:AC210"/>
    <mergeCell ref="AD210:AF210"/>
    <mergeCell ref="C211:D211"/>
    <mergeCell ref="E211:K211"/>
    <mergeCell ref="L211:N211"/>
    <mergeCell ref="O211:P211"/>
    <mergeCell ref="Q211:S211"/>
    <mergeCell ref="C210:D210"/>
    <mergeCell ref="E210:K210"/>
    <mergeCell ref="L210:N210"/>
    <mergeCell ref="O210:P210"/>
    <mergeCell ref="Q210:S210"/>
    <mergeCell ref="T210:U210"/>
    <mergeCell ref="T209:U209"/>
    <mergeCell ref="V209:W209"/>
    <mergeCell ref="X209:Y209"/>
    <mergeCell ref="Z209:AA209"/>
    <mergeCell ref="AB209:AC209"/>
    <mergeCell ref="AD209:AF209"/>
    <mergeCell ref="V208:W208"/>
    <mergeCell ref="X208:Y208"/>
    <mergeCell ref="Z208:AA208"/>
    <mergeCell ref="AB208:AC208"/>
    <mergeCell ref="AD208:AF208"/>
    <mergeCell ref="C209:D209"/>
    <mergeCell ref="E209:K209"/>
    <mergeCell ref="L209:N209"/>
    <mergeCell ref="O209:P209"/>
    <mergeCell ref="Q209:S209"/>
    <mergeCell ref="C208:D208"/>
    <mergeCell ref="E208:K208"/>
    <mergeCell ref="L208:N208"/>
    <mergeCell ref="O208:P208"/>
    <mergeCell ref="Q208:S208"/>
    <mergeCell ref="T208:U208"/>
    <mergeCell ref="T207:U207"/>
    <mergeCell ref="V207:W207"/>
    <mergeCell ref="X207:Y207"/>
    <mergeCell ref="Z207:AA207"/>
    <mergeCell ref="AB207:AC207"/>
    <mergeCell ref="AD207:AF207"/>
    <mergeCell ref="V206:W206"/>
    <mergeCell ref="X206:Y206"/>
    <mergeCell ref="Z206:AA206"/>
    <mergeCell ref="AB206:AC206"/>
    <mergeCell ref="AD206:AF206"/>
    <mergeCell ref="C207:D207"/>
    <mergeCell ref="E207:K207"/>
    <mergeCell ref="L207:N207"/>
    <mergeCell ref="O207:P207"/>
    <mergeCell ref="Q207:S207"/>
    <mergeCell ref="C206:D206"/>
    <mergeCell ref="E206:K206"/>
    <mergeCell ref="L206:N206"/>
    <mergeCell ref="O206:P206"/>
    <mergeCell ref="Q206:S206"/>
    <mergeCell ref="T206:U206"/>
    <mergeCell ref="T205:U205"/>
    <mergeCell ref="V205:W205"/>
    <mergeCell ref="X205:Y205"/>
    <mergeCell ref="Z205:AA205"/>
    <mergeCell ref="AB205:AC205"/>
    <mergeCell ref="AD205:AF205"/>
    <mergeCell ref="V204:W204"/>
    <mergeCell ref="X204:Y204"/>
    <mergeCell ref="Z204:AA204"/>
    <mergeCell ref="AB204:AC204"/>
    <mergeCell ref="AD204:AF204"/>
    <mergeCell ref="C205:D205"/>
    <mergeCell ref="E205:K205"/>
    <mergeCell ref="L205:N205"/>
    <mergeCell ref="O205:P205"/>
    <mergeCell ref="Q205:S205"/>
    <mergeCell ref="C204:D204"/>
    <mergeCell ref="E204:K204"/>
    <mergeCell ref="L204:N204"/>
    <mergeCell ref="O204:P204"/>
    <mergeCell ref="Q204:S204"/>
    <mergeCell ref="T204:U204"/>
    <mergeCell ref="T203:U203"/>
    <mergeCell ref="V203:W203"/>
    <mergeCell ref="X203:Y203"/>
    <mergeCell ref="Z203:AA203"/>
    <mergeCell ref="AB203:AC203"/>
    <mergeCell ref="AD203:AF203"/>
    <mergeCell ref="V202:W202"/>
    <mergeCell ref="X202:Y202"/>
    <mergeCell ref="Z202:AA202"/>
    <mergeCell ref="AB202:AC202"/>
    <mergeCell ref="AD202:AF202"/>
    <mergeCell ref="C203:D203"/>
    <mergeCell ref="E203:K203"/>
    <mergeCell ref="L203:N203"/>
    <mergeCell ref="O203:P203"/>
    <mergeCell ref="Q203:S203"/>
    <mergeCell ref="C202:D202"/>
    <mergeCell ref="E202:K202"/>
    <mergeCell ref="L202:N202"/>
    <mergeCell ref="O202:P202"/>
    <mergeCell ref="Q202:S202"/>
    <mergeCell ref="T202:U202"/>
    <mergeCell ref="T201:U201"/>
    <mergeCell ref="V201:W201"/>
    <mergeCell ref="X201:Y201"/>
    <mergeCell ref="Z201:AA201"/>
    <mergeCell ref="AB201:AC201"/>
    <mergeCell ref="AD201:AF201"/>
    <mergeCell ref="V200:W200"/>
    <mergeCell ref="X200:Y200"/>
    <mergeCell ref="Z200:AA200"/>
    <mergeCell ref="AB200:AC200"/>
    <mergeCell ref="AD200:AF200"/>
    <mergeCell ref="C201:D201"/>
    <mergeCell ref="E201:K201"/>
    <mergeCell ref="L201:N201"/>
    <mergeCell ref="O201:P201"/>
    <mergeCell ref="Q201:S201"/>
    <mergeCell ref="C200:D200"/>
    <mergeCell ref="E200:K200"/>
    <mergeCell ref="L200:N200"/>
    <mergeCell ref="O200:P200"/>
    <mergeCell ref="Q200:S200"/>
    <mergeCell ref="T200:U200"/>
    <mergeCell ref="T199:U199"/>
    <mergeCell ref="V199:W199"/>
    <mergeCell ref="X199:Y199"/>
    <mergeCell ref="Z199:AA199"/>
    <mergeCell ref="AB199:AC199"/>
    <mergeCell ref="AD199:AF199"/>
    <mergeCell ref="V198:W198"/>
    <mergeCell ref="X198:Y198"/>
    <mergeCell ref="Z198:AA198"/>
    <mergeCell ref="AB198:AC198"/>
    <mergeCell ref="AD198:AF198"/>
    <mergeCell ref="C199:D199"/>
    <mergeCell ref="E199:K199"/>
    <mergeCell ref="L199:N199"/>
    <mergeCell ref="O199:P199"/>
    <mergeCell ref="Q199:S199"/>
    <mergeCell ref="C198:D198"/>
    <mergeCell ref="E198:K198"/>
    <mergeCell ref="L198:N198"/>
    <mergeCell ref="O198:P198"/>
    <mergeCell ref="Q198:S198"/>
    <mergeCell ref="T198:U198"/>
    <mergeCell ref="T197:U197"/>
    <mergeCell ref="V197:W197"/>
    <mergeCell ref="X197:Y197"/>
    <mergeCell ref="Z197:AA197"/>
    <mergeCell ref="AB197:AC197"/>
    <mergeCell ref="AD197:AF197"/>
    <mergeCell ref="V196:W196"/>
    <mergeCell ref="X196:Y196"/>
    <mergeCell ref="Z196:AA196"/>
    <mergeCell ref="AB196:AC196"/>
    <mergeCell ref="AD196:AF196"/>
    <mergeCell ref="C197:D197"/>
    <mergeCell ref="E197:K197"/>
    <mergeCell ref="L197:N197"/>
    <mergeCell ref="O197:P197"/>
    <mergeCell ref="Q197:S197"/>
    <mergeCell ref="C196:D196"/>
    <mergeCell ref="E196:K196"/>
    <mergeCell ref="L196:N196"/>
    <mergeCell ref="O196:P196"/>
    <mergeCell ref="Q196:S196"/>
    <mergeCell ref="T196:U196"/>
    <mergeCell ref="T195:U195"/>
    <mergeCell ref="V195:W195"/>
    <mergeCell ref="X195:Y195"/>
    <mergeCell ref="Z195:AA195"/>
    <mergeCell ref="AB195:AC195"/>
    <mergeCell ref="AD195:AF195"/>
    <mergeCell ref="V194:W194"/>
    <mergeCell ref="X194:Y194"/>
    <mergeCell ref="Z194:AA194"/>
    <mergeCell ref="AB194:AC194"/>
    <mergeCell ref="AD194:AF194"/>
    <mergeCell ref="C195:D195"/>
    <mergeCell ref="E195:K195"/>
    <mergeCell ref="L195:N195"/>
    <mergeCell ref="O195:P195"/>
    <mergeCell ref="Q195:S195"/>
    <mergeCell ref="C194:D194"/>
    <mergeCell ref="E194:K194"/>
    <mergeCell ref="L194:N194"/>
    <mergeCell ref="O194:P194"/>
    <mergeCell ref="Q194:S194"/>
    <mergeCell ref="T194:U194"/>
    <mergeCell ref="T193:U193"/>
    <mergeCell ref="V193:W193"/>
    <mergeCell ref="X193:Y193"/>
    <mergeCell ref="Z193:AA193"/>
    <mergeCell ref="AB193:AC193"/>
    <mergeCell ref="AD193:AF193"/>
    <mergeCell ref="V192:W192"/>
    <mergeCell ref="X192:Y192"/>
    <mergeCell ref="Z192:AA192"/>
    <mergeCell ref="AB192:AC192"/>
    <mergeCell ref="AD192:AF192"/>
    <mergeCell ref="C193:D193"/>
    <mergeCell ref="E193:K193"/>
    <mergeCell ref="L193:N193"/>
    <mergeCell ref="O193:P193"/>
    <mergeCell ref="Q193:S193"/>
    <mergeCell ref="C192:D192"/>
    <mergeCell ref="E192:K192"/>
    <mergeCell ref="L192:N192"/>
    <mergeCell ref="O192:P192"/>
    <mergeCell ref="Q192:S192"/>
    <mergeCell ref="T192:U192"/>
    <mergeCell ref="T191:U191"/>
    <mergeCell ref="V191:W191"/>
    <mergeCell ref="X191:Y191"/>
    <mergeCell ref="Z191:AA191"/>
    <mergeCell ref="AB191:AC191"/>
    <mergeCell ref="AD191:AF191"/>
    <mergeCell ref="V190:W190"/>
    <mergeCell ref="X190:Y190"/>
    <mergeCell ref="Z190:AA190"/>
    <mergeCell ref="AB190:AC190"/>
    <mergeCell ref="AD190:AF190"/>
    <mergeCell ref="C191:D191"/>
    <mergeCell ref="E191:K191"/>
    <mergeCell ref="L191:N191"/>
    <mergeCell ref="O191:P191"/>
    <mergeCell ref="Q191:S191"/>
    <mergeCell ref="C190:D190"/>
    <mergeCell ref="E190:K190"/>
    <mergeCell ref="L190:N190"/>
    <mergeCell ref="O190:P190"/>
    <mergeCell ref="Q190:S190"/>
    <mergeCell ref="T190:U190"/>
    <mergeCell ref="T189:U189"/>
    <mergeCell ref="V189:W189"/>
    <mergeCell ref="X189:Y189"/>
    <mergeCell ref="Z189:AA189"/>
    <mergeCell ref="AB189:AC189"/>
    <mergeCell ref="AD189:AF189"/>
    <mergeCell ref="V188:W188"/>
    <mergeCell ref="X188:Y188"/>
    <mergeCell ref="Z188:AA188"/>
    <mergeCell ref="AB188:AC188"/>
    <mergeCell ref="AD188:AF188"/>
    <mergeCell ref="C189:D189"/>
    <mergeCell ref="E189:K189"/>
    <mergeCell ref="L189:N189"/>
    <mergeCell ref="O189:P189"/>
    <mergeCell ref="Q189:S189"/>
    <mergeCell ref="C188:D188"/>
    <mergeCell ref="E188:K188"/>
    <mergeCell ref="L188:N188"/>
    <mergeCell ref="O188:P188"/>
    <mergeCell ref="Q188:S188"/>
    <mergeCell ref="T188:U188"/>
    <mergeCell ref="T187:U187"/>
    <mergeCell ref="V187:W187"/>
    <mergeCell ref="X187:Y187"/>
    <mergeCell ref="Z187:AA187"/>
    <mergeCell ref="AB187:AC187"/>
    <mergeCell ref="AD187:AF187"/>
    <mergeCell ref="V186:W186"/>
    <mergeCell ref="X186:Y186"/>
    <mergeCell ref="Z186:AA186"/>
    <mergeCell ref="AB186:AC186"/>
    <mergeCell ref="AD186:AF186"/>
    <mergeCell ref="C187:D187"/>
    <mergeCell ref="E187:K187"/>
    <mergeCell ref="L187:N187"/>
    <mergeCell ref="O187:P187"/>
    <mergeCell ref="Q187:S187"/>
    <mergeCell ref="C186:D186"/>
    <mergeCell ref="E186:K186"/>
    <mergeCell ref="L186:N186"/>
    <mergeCell ref="O186:P186"/>
    <mergeCell ref="Q186:S186"/>
    <mergeCell ref="T186:U186"/>
    <mergeCell ref="T185:U185"/>
    <mergeCell ref="V185:W185"/>
    <mergeCell ref="X185:Y185"/>
    <mergeCell ref="Z185:AA185"/>
    <mergeCell ref="AB185:AC185"/>
    <mergeCell ref="AD185:AF185"/>
    <mergeCell ref="V184:W184"/>
    <mergeCell ref="X184:Y184"/>
    <mergeCell ref="Z184:AA184"/>
    <mergeCell ref="AB184:AC184"/>
    <mergeCell ref="AD184:AF184"/>
    <mergeCell ref="C185:D185"/>
    <mergeCell ref="E185:K185"/>
    <mergeCell ref="L185:N185"/>
    <mergeCell ref="O185:P185"/>
    <mergeCell ref="Q185:S185"/>
    <mergeCell ref="C184:D184"/>
    <mergeCell ref="E184:K184"/>
    <mergeCell ref="L184:N184"/>
    <mergeCell ref="O184:P184"/>
    <mergeCell ref="Q184:S184"/>
    <mergeCell ref="T184:U184"/>
    <mergeCell ref="T183:U183"/>
    <mergeCell ref="V183:W183"/>
    <mergeCell ref="X183:Y183"/>
    <mergeCell ref="Z183:AA183"/>
    <mergeCell ref="AB183:AC183"/>
    <mergeCell ref="AD183:AF183"/>
    <mergeCell ref="V182:W182"/>
    <mergeCell ref="X182:Y182"/>
    <mergeCell ref="Z182:AA182"/>
    <mergeCell ref="AB182:AC182"/>
    <mergeCell ref="AD182:AF182"/>
    <mergeCell ref="C183:D183"/>
    <mergeCell ref="E183:K183"/>
    <mergeCell ref="L183:N183"/>
    <mergeCell ref="O183:P183"/>
    <mergeCell ref="Q183:S183"/>
    <mergeCell ref="C182:D182"/>
    <mergeCell ref="E182:K182"/>
    <mergeCell ref="L182:N182"/>
    <mergeCell ref="O182:P182"/>
    <mergeCell ref="Q182:S182"/>
    <mergeCell ref="T182:U182"/>
    <mergeCell ref="T181:U181"/>
    <mergeCell ref="V181:W181"/>
    <mergeCell ref="X181:Y181"/>
    <mergeCell ref="Z181:AA181"/>
    <mergeCell ref="AB181:AC181"/>
    <mergeCell ref="AD181:AF181"/>
    <mergeCell ref="V180:W180"/>
    <mergeCell ref="X180:Y180"/>
    <mergeCell ref="Z180:AA180"/>
    <mergeCell ref="AB180:AC180"/>
    <mergeCell ref="AD180:AF180"/>
    <mergeCell ref="C181:D181"/>
    <mergeCell ref="E181:K181"/>
    <mergeCell ref="L181:N181"/>
    <mergeCell ref="O181:P181"/>
    <mergeCell ref="Q181:S181"/>
    <mergeCell ref="C180:D180"/>
    <mergeCell ref="E180:K180"/>
    <mergeCell ref="L180:N180"/>
    <mergeCell ref="O180:P180"/>
    <mergeCell ref="Q180:S180"/>
    <mergeCell ref="T180:U180"/>
    <mergeCell ref="T179:U179"/>
    <mergeCell ref="V179:W179"/>
    <mergeCell ref="X179:Y179"/>
    <mergeCell ref="Z179:AA179"/>
    <mergeCell ref="AB179:AC179"/>
    <mergeCell ref="AD179:AF179"/>
    <mergeCell ref="V178:W178"/>
    <mergeCell ref="X178:Y178"/>
    <mergeCell ref="Z178:AA178"/>
    <mergeCell ref="AB178:AC178"/>
    <mergeCell ref="AD178:AF178"/>
    <mergeCell ref="C179:D179"/>
    <mergeCell ref="E179:K179"/>
    <mergeCell ref="L179:N179"/>
    <mergeCell ref="O179:P179"/>
    <mergeCell ref="Q179:S179"/>
    <mergeCell ref="C178:D178"/>
    <mergeCell ref="E178:K178"/>
    <mergeCell ref="L178:N178"/>
    <mergeCell ref="O178:P178"/>
    <mergeCell ref="Q178:S178"/>
    <mergeCell ref="T178:U178"/>
    <mergeCell ref="T177:U177"/>
    <mergeCell ref="V177:W177"/>
    <mergeCell ref="X177:Y177"/>
    <mergeCell ref="Z177:AA177"/>
    <mergeCell ref="AB177:AC177"/>
    <mergeCell ref="AD177:AF177"/>
    <mergeCell ref="V176:W176"/>
    <mergeCell ref="X176:Y176"/>
    <mergeCell ref="Z176:AA176"/>
    <mergeCell ref="AB176:AC176"/>
    <mergeCell ref="AD176:AF176"/>
    <mergeCell ref="C177:D177"/>
    <mergeCell ref="E177:K177"/>
    <mergeCell ref="L177:N177"/>
    <mergeCell ref="O177:P177"/>
    <mergeCell ref="Q177:S177"/>
    <mergeCell ref="C176:D176"/>
    <mergeCell ref="E176:K176"/>
    <mergeCell ref="L176:N176"/>
    <mergeCell ref="O176:P176"/>
    <mergeCell ref="Q176:S176"/>
    <mergeCell ref="T176:U176"/>
    <mergeCell ref="T175:U175"/>
    <mergeCell ref="V175:W175"/>
    <mergeCell ref="X175:Y175"/>
    <mergeCell ref="Z175:AA175"/>
    <mergeCell ref="AB175:AC175"/>
    <mergeCell ref="AD175:AF175"/>
    <mergeCell ref="V174:W174"/>
    <mergeCell ref="X174:Y174"/>
    <mergeCell ref="Z174:AA174"/>
    <mergeCell ref="AB174:AC174"/>
    <mergeCell ref="AD174:AF174"/>
    <mergeCell ref="C175:D175"/>
    <mergeCell ref="E175:K175"/>
    <mergeCell ref="L175:N175"/>
    <mergeCell ref="O175:P175"/>
    <mergeCell ref="Q175:S175"/>
    <mergeCell ref="C174:D174"/>
    <mergeCell ref="E174:K174"/>
    <mergeCell ref="L174:N174"/>
    <mergeCell ref="O174:P174"/>
    <mergeCell ref="Q174:S174"/>
    <mergeCell ref="T174:U174"/>
    <mergeCell ref="T173:U173"/>
    <mergeCell ref="V173:W173"/>
    <mergeCell ref="X173:Y173"/>
    <mergeCell ref="Z173:AA173"/>
    <mergeCell ref="AB173:AC173"/>
    <mergeCell ref="AD173:AF173"/>
    <mergeCell ref="V172:W172"/>
    <mergeCell ref="X172:Y172"/>
    <mergeCell ref="Z172:AA172"/>
    <mergeCell ref="AB172:AC172"/>
    <mergeCell ref="AD172:AF172"/>
    <mergeCell ref="C173:D173"/>
    <mergeCell ref="E173:K173"/>
    <mergeCell ref="L173:N173"/>
    <mergeCell ref="O173:P173"/>
    <mergeCell ref="Q173:S173"/>
    <mergeCell ref="C172:D172"/>
    <mergeCell ref="E172:K172"/>
    <mergeCell ref="L172:N172"/>
    <mergeCell ref="O172:P172"/>
    <mergeCell ref="Q172:S172"/>
    <mergeCell ref="T172:U172"/>
    <mergeCell ref="T171:U171"/>
    <mergeCell ref="V171:W171"/>
    <mergeCell ref="X171:Y171"/>
    <mergeCell ref="Z171:AA171"/>
    <mergeCell ref="AB171:AC171"/>
    <mergeCell ref="AD171:AF171"/>
    <mergeCell ref="V170:W170"/>
    <mergeCell ref="X170:Y170"/>
    <mergeCell ref="Z170:AA170"/>
    <mergeCell ref="AB170:AC170"/>
    <mergeCell ref="AD170:AF170"/>
    <mergeCell ref="C171:D171"/>
    <mergeCell ref="E171:K171"/>
    <mergeCell ref="L171:N171"/>
    <mergeCell ref="O171:P171"/>
    <mergeCell ref="Q171:S171"/>
    <mergeCell ref="C170:D170"/>
    <mergeCell ref="E170:K170"/>
    <mergeCell ref="L170:N170"/>
    <mergeCell ref="O170:P170"/>
    <mergeCell ref="Q170:S170"/>
    <mergeCell ref="T170:U170"/>
    <mergeCell ref="T169:U169"/>
    <mergeCell ref="V169:W169"/>
    <mergeCell ref="X169:Y169"/>
    <mergeCell ref="Z169:AA169"/>
    <mergeCell ref="AB169:AC169"/>
    <mergeCell ref="AD169:AF169"/>
    <mergeCell ref="V168:W168"/>
    <mergeCell ref="X168:Y168"/>
    <mergeCell ref="Z168:AA168"/>
    <mergeCell ref="AB168:AC168"/>
    <mergeCell ref="AD168:AF168"/>
    <mergeCell ref="C169:D169"/>
    <mergeCell ref="E169:K169"/>
    <mergeCell ref="L169:N169"/>
    <mergeCell ref="O169:P169"/>
    <mergeCell ref="Q169:S169"/>
    <mergeCell ref="C168:D168"/>
    <mergeCell ref="E168:K168"/>
    <mergeCell ref="L168:N168"/>
    <mergeCell ref="O168:P168"/>
    <mergeCell ref="Q168:S168"/>
    <mergeCell ref="T168:U168"/>
    <mergeCell ref="T167:U167"/>
    <mergeCell ref="V167:W167"/>
    <mergeCell ref="X167:Y167"/>
    <mergeCell ref="Z167:AA167"/>
    <mergeCell ref="AB167:AC167"/>
    <mergeCell ref="AD167:AF167"/>
    <mergeCell ref="V166:W166"/>
    <mergeCell ref="X166:Y166"/>
    <mergeCell ref="Z166:AA166"/>
    <mergeCell ref="AB166:AC166"/>
    <mergeCell ref="AD166:AF166"/>
    <mergeCell ref="C167:D167"/>
    <mergeCell ref="E167:K167"/>
    <mergeCell ref="L167:N167"/>
    <mergeCell ref="O167:P167"/>
    <mergeCell ref="Q167:S167"/>
    <mergeCell ref="C166:D166"/>
    <mergeCell ref="E166:K166"/>
    <mergeCell ref="L166:N166"/>
    <mergeCell ref="O166:P166"/>
    <mergeCell ref="Q166:S166"/>
    <mergeCell ref="T166:U166"/>
    <mergeCell ref="T165:U165"/>
    <mergeCell ref="V165:W165"/>
    <mergeCell ref="X165:Y165"/>
    <mergeCell ref="Z165:AA165"/>
    <mergeCell ref="AB165:AC165"/>
    <mergeCell ref="AD165:AF165"/>
    <mergeCell ref="V164:W164"/>
    <mergeCell ref="X164:Y164"/>
    <mergeCell ref="Z164:AA164"/>
    <mergeCell ref="AB164:AC164"/>
    <mergeCell ref="AD164:AF164"/>
    <mergeCell ref="C165:D165"/>
    <mergeCell ref="E165:K165"/>
    <mergeCell ref="L165:N165"/>
    <mergeCell ref="O165:P165"/>
    <mergeCell ref="Q165:S165"/>
    <mergeCell ref="C164:D164"/>
    <mergeCell ref="E164:K164"/>
    <mergeCell ref="L164:N164"/>
    <mergeCell ref="O164:P164"/>
    <mergeCell ref="Q164:S164"/>
    <mergeCell ref="T164:U164"/>
    <mergeCell ref="T163:U163"/>
    <mergeCell ref="V163:W163"/>
    <mergeCell ref="X163:Y163"/>
    <mergeCell ref="Z163:AA163"/>
    <mergeCell ref="AB163:AC163"/>
    <mergeCell ref="AD163:AF163"/>
    <mergeCell ref="V162:W162"/>
    <mergeCell ref="X162:Y162"/>
    <mergeCell ref="Z162:AA162"/>
    <mergeCell ref="AB162:AC162"/>
    <mergeCell ref="AD162:AF162"/>
    <mergeCell ref="C163:D163"/>
    <mergeCell ref="E163:K163"/>
    <mergeCell ref="L163:N163"/>
    <mergeCell ref="O163:P163"/>
    <mergeCell ref="Q163:S163"/>
    <mergeCell ref="C162:D162"/>
    <mergeCell ref="E162:K162"/>
    <mergeCell ref="L162:N162"/>
    <mergeCell ref="O162:P162"/>
    <mergeCell ref="Q162:S162"/>
    <mergeCell ref="T162:U162"/>
    <mergeCell ref="T161:U161"/>
    <mergeCell ref="V161:W161"/>
    <mergeCell ref="X161:Y161"/>
    <mergeCell ref="Z161:AA161"/>
    <mergeCell ref="AB161:AC161"/>
    <mergeCell ref="AD161:AF161"/>
    <mergeCell ref="V160:W160"/>
    <mergeCell ref="X160:Y160"/>
    <mergeCell ref="Z160:AA160"/>
    <mergeCell ref="AB160:AC160"/>
    <mergeCell ref="AD160:AF160"/>
    <mergeCell ref="C161:D161"/>
    <mergeCell ref="E161:K161"/>
    <mergeCell ref="L161:N161"/>
    <mergeCell ref="O161:P161"/>
    <mergeCell ref="Q161:S161"/>
    <mergeCell ref="C160:D160"/>
    <mergeCell ref="E160:K160"/>
    <mergeCell ref="L160:N160"/>
    <mergeCell ref="O160:P160"/>
    <mergeCell ref="Q160:S160"/>
    <mergeCell ref="T160:U160"/>
    <mergeCell ref="T159:U159"/>
    <mergeCell ref="V159:W159"/>
    <mergeCell ref="X159:Y159"/>
    <mergeCell ref="Z159:AA159"/>
    <mergeCell ref="AB159:AC159"/>
    <mergeCell ref="AD159:AF159"/>
    <mergeCell ref="V158:W158"/>
    <mergeCell ref="X158:Y158"/>
    <mergeCell ref="Z158:AA158"/>
    <mergeCell ref="AB158:AC158"/>
    <mergeCell ref="AD158:AF158"/>
    <mergeCell ref="C159:D159"/>
    <mergeCell ref="E159:K159"/>
    <mergeCell ref="L159:N159"/>
    <mergeCell ref="O159:P159"/>
    <mergeCell ref="Q159:S159"/>
    <mergeCell ref="C158:D158"/>
    <mergeCell ref="E158:K158"/>
    <mergeCell ref="L158:N158"/>
    <mergeCell ref="O158:P158"/>
    <mergeCell ref="Q158:S158"/>
    <mergeCell ref="T158:U158"/>
    <mergeCell ref="T157:U157"/>
    <mergeCell ref="V157:W157"/>
    <mergeCell ref="X157:Y157"/>
    <mergeCell ref="Z157:AA157"/>
    <mergeCell ref="AB157:AC157"/>
    <mergeCell ref="AD157:AF157"/>
    <mergeCell ref="V156:W156"/>
    <mergeCell ref="X156:Y156"/>
    <mergeCell ref="Z156:AA156"/>
    <mergeCell ref="AB156:AC156"/>
    <mergeCell ref="AD156:AF156"/>
    <mergeCell ref="C157:D157"/>
    <mergeCell ref="E157:K157"/>
    <mergeCell ref="L157:N157"/>
    <mergeCell ref="O157:P157"/>
    <mergeCell ref="Q157:S157"/>
    <mergeCell ref="C156:D156"/>
    <mergeCell ref="E156:K156"/>
    <mergeCell ref="L156:N156"/>
    <mergeCell ref="O156:P156"/>
    <mergeCell ref="Q156:S156"/>
    <mergeCell ref="T156:U156"/>
    <mergeCell ref="T155:U155"/>
    <mergeCell ref="V155:W155"/>
    <mergeCell ref="X155:Y155"/>
    <mergeCell ref="Z155:AA155"/>
    <mergeCell ref="AB155:AC155"/>
    <mergeCell ref="AD155:AF155"/>
    <mergeCell ref="V154:W154"/>
    <mergeCell ref="X154:Y154"/>
    <mergeCell ref="Z154:AA154"/>
    <mergeCell ref="AB154:AC154"/>
    <mergeCell ref="AD154:AF154"/>
    <mergeCell ref="C155:D155"/>
    <mergeCell ref="E155:K155"/>
    <mergeCell ref="L155:N155"/>
    <mergeCell ref="O155:P155"/>
    <mergeCell ref="Q155:S155"/>
    <mergeCell ref="C154:D154"/>
    <mergeCell ref="E154:K154"/>
    <mergeCell ref="L154:N154"/>
    <mergeCell ref="O154:P154"/>
    <mergeCell ref="Q154:S154"/>
    <mergeCell ref="T154:U154"/>
    <mergeCell ref="T153:U153"/>
    <mergeCell ref="V153:W153"/>
    <mergeCell ref="X153:Y153"/>
    <mergeCell ref="Z153:AA153"/>
    <mergeCell ref="AB153:AC153"/>
    <mergeCell ref="AD153:AF153"/>
    <mergeCell ref="V152:W152"/>
    <mergeCell ref="X152:Y152"/>
    <mergeCell ref="Z152:AA152"/>
    <mergeCell ref="AB152:AC152"/>
    <mergeCell ref="AD152:AF152"/>
    <mergeCell ref="C153:D153"/>
    <mergeCell ref="E153:K153"/>
    <mergeCell ref="L153:N153"/>
    <mergeCell ref="O153:P153"/>
    <mergeCell ref="Q153:S153"/>
    <mergeCell ref="C152:D152"/>
    <mergeCell ref="E152:K152"/>
    <mergeCell ref="L152:N152"/>
    <mergeCell ref="O152:P152"/>
    <mergeCell ref="Q152:S152"/>
    <mergeCell ref="T152:U152"/>
    <mergeCell ref="T151:U151"/>
    <mergeCell ref="V151:W151"/>
    <mergeCell ref="X151:Y151"/>
    <mergeCell ref="Z151:AA151"/>
    <mergeCell ref="AB151:AC151"/>
    <mergeCell ref="AD151:AF151"/>
    <mergeCell ref="V150:W150"/>
    <mergeCell ref="X150:Y150"/>
    <mergeCell ref="Z150:AA150"/>
    <mergeCell ref="AB150:AC150"/>
    <mergeCell ref="AD150:AF150"/>
    <mergeCell ref="C151:D151"/>
    <mergeCell ref="E151:K151"/>
    <mergeCell ref="L151:N151"/>
    <mergeCell ref="O151:P151"/>
    <mergeCell ref="Q151:S151"/>
    <mergeCell ref="C150:D150"/>
    <mergeCell ref="E150:K150"/>
    <mergeCell ref="L150:N150"/>
    <mergeCell ref="O150:P150"/>
    <mergeCell ref="Q150:S150"/>
    <mergeCell ref="T150:U150"/>
    <mergeCell ref="T149:U149"/>
    <mergeCell ref="V149:W149"/>
    <mergeCell ref="X149:Y149"/>
    <mergeCell ref="Z149:AA149"/>
    <mergeCell ref="AB149:AC149"/>
    <mergeCell ref="AD149:AF149"/>
    <mergeCell ref="V148:W148"/>
    <mergeCell ref="X148:Y148"/>
    <mergeCell ref="Z148:AA148"/>
    <mergeCell ref="AB148:AC148"/>
    <mergeCell ref="AD148:AF148"/>
    <mergeCell ref="C149:D149"/>
    <mergeCell ref="E149:K149"/>
    <mergeCell ref="L149:N149"/>
    <mergeCell ref="O149:P149"/>
    <mergeCell ref="Q149:S149"/>
    <mergeCell ref="C148:D148"/>
    <mergeCell ref="E148:K148"/>
    <mergeCell ref="L148:N148"/>
    <mergeCell ref="O148:P148"/>
    <mergeCell ref="Q148:S148"/>
    <mergeCell ref="T148:U148"/>
    <mergeCell ref="T147:U147"/>
    <mergeCell ref="V147:W147"/>
    <mergeCell ref="X147:Y147"/>
    <mergeCell ref="Z147:AA147"/>
    <mergeCell ref="AB147:AC147"/>
    <mergeCell ref="AD147:AF147"/>
    <mergeCell ref="V146:W146"/>
    <mergeCell ref="X146:Y146"/>
    <mergeCell ref="Z146:AA146"/>
    <mergeCell ref="AB146:AC146"/>
    <mergeCell ref="AD146:AF146"/>
    <mergeCell ref="C147:D147"/>
    <mergeCell ref="E147:K147"/>
    <mergeCell ref="L147:N147"/>
    <mergeCell ref="O147:P147"/>
    <mergeCell ref="Q147:S147"/>
    <mergeCell ref="C146:D146"/>
    <mergeCell ref="E146:K146"/>
    <mergeCell ref="L146:N146"/>
    <mergeCell ref="O146:P146"/>
    <mergeCell ref="Q146:S146"/>
    <mergeCell ref="T146:U146"/>
    <mergeCell ref="T145:U145"/>
    <mergeCell ref="V145:W145"/>
    <mergeCell ref="X145:Y145"/>
    <mergeCell ref="Z145:AA145"/>
    <mergeCell ref="AB145:AC145"/>
    <mergeCell ref="AD145:AF145"/>
    <mergeCell ref="V144:W144"/>
    <mergeCell ref="X144:Y144"/>
    <mergeCell ref="Z144:AA144"/>
    <mergeCell ref="AB144:AC144"/>
    <mergeCell ref="AD144:AF144"/>
    <mergeCell ref="C145:D145"/>
    <mergeCell ref="E145:K145"/>
    <mergeCell ref="L145:N145"/>
    <mergeCell ref="O145:P145"/>
    <mergeCell ref="Q145:S145"/>
    <mergeCell ref="C144:D144"/>
    <mergeCell ref="E144:K144"/>
    <mergeCell ref="L144:N144"/>
    <mergeCell ref="O144:P144"/>
    <mergeCell ref="Q144:S144"/>
    <mergeCell ref="T144:U144"/>
    <mergeCell ref="T143:U143"/>
    <mergeCell ref="V143:W143"/>
    <mergeCell ref="X143:Y143"/>
    <mergeCell ref="Z143:AA143"/>
    <mergeCell ref="AB143:AC143"/>
    <mergeCell ref="AD143:AF143"/>
    <mergeCell ref="V142:W142"/>
    <mergeCell ref="X142:Y142"/>
    <mergeCell ref="Z142:AA142"/>
    <mergeCell ref="AB142:AC142"/>
    <mergeCell ref="AD142:AF142"/>
    <mergeCell ref="C143:D143"/>
    <mergeCell ref="E143:K143"/>
    <mergeCell ref="L143:N143"/>
    <mergeCell ref="O143:P143"/>
    <mergeCell ref="Q143:S143"/>
    <mergeCell ref="C142:D142"/>
    <mergeCell ref="E142:K142"/>
    <mergeCell ref="L142:N142"/>
    <mergeCell ref="O142:P142"/>
    <mergeCell ref="Q142:S142"/>
    <mergeCell ref="T142:U142"/>
    <mergeCell ref="T141:U141"/>
    <mergeCell ref="V141:W141"/>
    <mergeCell ref="X141:Y141"/>
    <mergeCell ref="Z141:AA141"/>
    <mergeCell ref="AB141:AC141"/>
    <mergeCell ref="AD141:AF141"/>
    <mergeCell ref="V140:W140"/>
    <mergeCell ref="X140:Y140"/>
    <mergeCell ref="Z140:AA140"/>
    <mergeCell ref="AB140:AC140"/>
    <mergeCell ref="AD140:AF140"/>
    <mergeCell ref="C141:D141"/>
    <mergeCell ref="E141:K141"/>
    <mergeCell ref="L141:N141"/>
    <mergeCell ref="O141:P141"/>
    <mergeCell ref="Q141:S141"/>
    <mergeCell ref="C140:D140"/>
    <mergeCell ref="E140:K140"/>
    <mergeCell ref="L140:N140"/>
    <mergeCell ref="O140:P140"/>
    <mergeCell ref="Q140:S140"/>
    <mergeCell ref="T140:U140"/>
    <mergeCell ref="T139:U139"/>
    <mergeCell ref="V139:W139"/>
    <mergeCell ref="X139:Y139"/>
    <mergeCell ref="Z139:AA139"/>
    <mergeCell ref="AB139:AC139"/>
    <mergeCell ref="AD139:AF139"/>
    <mergeCell ref="V138:W138"/>
    <mergeCell ref="X138:Y138"/>
    <mergeCell ref="Z138:AA138"/>
    <mergeCell ref="AB138:AC138"/>
    <mergeCell ref="AD138:AF138"/>
    <mergeCell ref="C139:D139"/>
    <mergeCell ref="E139:K139"/>
    <mergeCell ref="L139:N139"/>
    <mergeCell ref="O139:P139"/>
    <mergeCell ref="Q139:S139"/>
    <mergeCell ref="C138:D138"/>
    <mergeCell ref="E138:K138"/>
    <mergeCell ref="L138:N138"/>
    <mergeCell ref="O138:P138"/>
    <mergeCell ref="Q138:S138"/>
    <mergeCell ref="T138:U138"/>
    <mergeCell ref="T137:U137"/>
    <mergeCell ref="V137:W137"/>
    <mergeCell ref="X137:Y137"/>
    <mergeCell ref="Z137:AA137"/>
    <mergeCell ref="AB137:AC137"/>
    <mergeCell ref="AD137:AF137"/>
    <mergeCell ref="V136:W136"/>
    <mergeCell ref="X136:Y136"/>
    <mergeCell ref="Z136:AA136"/>
    <mergeCell ref="AB136:AC136"/>
    <mergeCell ref="AD136:AF136"/>
    <mergeCell ref="C137:D137"/>
    <mergeCell ref="E137:K137"/>
    <mergeCell ref="L137:N137"/>
    <mergeCell ref="O137:P137"/>
    <mergeCell ref="Q137:S137"/>
    <mergeCell ref="C136:D136"/>
    <mergeCell ref="E136:K136"/>
    <mergeCell ref="L136:N136"/>
    <mergeCell ref="O136:P136"/>
    <mergeCell ref="Q136:S136"/>
    <mergeCell ref="T136:U136"/>
    <mergeCell ref="T135:U135"/>
    <mergeCell ref="V135:W135"/>
    <mergeCell ref="X135:Y135"/>
    <mergeCell ref="Z135:AA135"/>
    <mergeCell ref="AB135:AC135"/>
    <mergeCell ref="AD135:AF135"/>
    <mergeCell ref="V134:W134"/>
    <mergeCell ref="X134:Y134"/>
    <mergeCell ref="Z134:AA134"/>
    <mergeCell ref="AB134:AC134"/>
    <mergeCell ref="AD134:AF134"/>
    <mergeCell ref="C135:D135"/>
    <mergeCell ref="E135:K135"/>
    <mergeCell ref="L135:N135"/>
    <mergeCell ref="O135:P135"/>
    <mergeCell ref="Q135:S135"/>
    <mergeCell ref="C134:D134"/>
    <mergeCell ref="E134:K134"/>
    <mergeCell ref="L134:N134"/>
    <mergeCell ref="O134:P134"/>
    <mergeCell ref="Q134:S134"/>
    <mergeCell ref="T134:U134"/>
    <mergeCell ref="T133:U133"/>
    <mergeCell ref="V133:W133"/>
    <mergeCell ref="X133:Y133"/>
    <mergeCell ref="Z133:AA133"/>
    <mergeCell ref="AB133:AC133"/>
    <mergeCell ref="AD133:AF133"/>
    <mergeCell ref="V132:W132"/>
    <mergeCell ref="X132:Y132"/>
    <mergeCell ref="Z132:AA132"/>
    <mergeCell ref="AB132:AC132"/>
    <mergeCell ref="AD132:AF132"/>
    <mergeCell ref="C133:D133"/>
    <mergeCell ref="E133:K133"/>
    <mergeCell ref="L133:N133"/>
    <mergeCell ref="O133:P133"/>
    <mergeCell ref="Q133:S133"/>
    <mergeCell ref="C132:D132"/>
    <mergeCell ref="E132:K132"/>
    <mergeCell ref="L132:N132"/>
    <mergeCell ref="O132:P132"/>
    <mergeCell ref="Q132:S132"/>
    <mergeCell ref="T132:U132"/>
    <mergeCell ref="T131:U131"/>
    <mergeCell ref="V131:W131"/>
    <mergeCell ref="X131:Y131"/>
    <mergeCell ref="Z131:AA131"/>
    <mergeCell ref="AB131:AC131"/>
    <mergeCell ref="AD131:AF131"/>
    <mergeCell ref="V130:W130"/>
    <mergeCell ref="X130:Y130"/>
    <mergeCell ref="Z130:AA130"/>
    <mergeCell ref="AB130:AC130"/>
    <mergeCell ref="AD130:AF130"/>
    <mergeCell ref="C131:D131"/>
    <mergeCell ref="E131:K131"/>
    <mergeCell ref="L131:N131"/>
    <mergeCell ref="O131:P131"/>
    <mergeCell ref="Q131:S131"/>
    <mergeCell ref="C130:D130"/>
    <mergeCell ref="E130:K130"/>
    <mergeCell ref="L130:N130"/>
    <mergeCell ref="O130:P130"/>
    <mergeCell ref="Q130:S130"/>
    <mergeCell ref="T130:U130"/>
    <mergeCell ref="T129:U129"/>
    <mergeCell ref="V129:W129"/>
    <mergeCell ref="X129:Y129"/>
    <mergeCell ref="Z129:AA129"/>
    <mergeCell ref="AB129:AC129"/>
    <mergeCell ref="AD129:AF129"/>
    <mergeCell ref="V128:W128"/>
    <mergeCell ref="X128:Y128"/>
    <mergeCell ref="Z128:AA128"/>
    <mergeCell ref="AB128:AC128"/>
    <mergeCell ref="AD128:AF128"/>
    <mergeCell ref="C129:D129"/>
    <mergeCell ref="E129:K129"/>
    <mergeCell ref="L129:N129"/>
    <mergeCell ref="O129:P129"/>
    <mergeCell ref="Q129:S129"/>
    <mergeCell ref="C128:D128"/>
    <mergeCell ref="E128:K128"/>
    <mergeCell ref="L128:N128"/>
    <mergeCell ref="O128:P128"/>
    <mergeCell ref="Q128:S128"/>
    <mergeCell ref="T128:U128"/>
    <mergeCell ref="T127:U127"/>
    <mergeCell ref="V127:W127"/>
    <mergeCell ref="X127:Y127"/>
    <mergeCell ref="Z127:AA127"/>
    <mergeCell ref="AB127:AC127"/>
    <mergeCell ref="AD127:AF127"/>
    <mergeCell ref="V126:W126"/>
    <mergeCell ref="X126:Y126"/>
    <mergeCell ref="Z126:AA126"/>
    <mergeCell ref="AB126:AC126"/>
    <mergeCell ref="AD126:AF126"/>
    <mergeCell ref="C127:D127"/>
    <mergeCell ref="E127:K127"/>
    <mergeCell ref="L127:N127"/>
    <mergeCell ref="O127:P127"/>
    <mergeCell ref="Q127:S127"/>
    <mergeCell ref="C126:D126"/>
    <mergeCell ref="E126:K126"/>
    <mergeCell ref="L126:N126"/>
    <mergeCell ref="O126:P126"/>
    <mergeCell ref="Q126:S126"/>
    <mergeCell ref="T126:U126"/>
    <mergeCell ref="T125:U125"/>
    <mergeCell ref="V125:W125"/>
    <mergeCell ref="X125:Y125"/>
    <mergeCell ref="Z125:AA125"/>
    <mergeCell ref="AB125:AC125"/>
    <mergeCell ref="AD125:AF125"/>
    <mergeCell ref="V124:W124"/>
    <mergeCell ref="X124:Y124"/>
    <mergeCell ref="Z124:AA124"/>
    <mergeCell ref="AB124:AC124"/>
    <mergeCell ref="AD124:AF124"/>
    <mergeCell ref="C125:D125"/>
    <mergeCell ref="E125:K125"/>
    <mergeCell ref="L125:N125"/>
    <mergeCell ref="O125:P125"/>
    <mergeCell ref="Q125:S125"/>
    <mergeCell ref="C124:D124"/>
    <mergeCell ref="E124:K124"/>
    <mergeCell ref="L124:N124"/>
    <mergeCell ref="O124:P124"/>
    <mergeCell ref="Q124:S124"/>
    <mergeCell ref="T124:U124"/>
    <mergeCell ref="T123:U123"/>
    <mergeCell ref="V123:W123"/>
    <mergeCell ref="X123:Y123"/>
    <mergeCell ref="Z123:AA123"/>
    <mergeCell ref="AB123:AC123"/>
    <mergeCell ref="AD123:AF123"/>
    <mergeCell ref="V122:W122"/>
    <mergeCell ref="X122:Y122"/>
    <mergeCell ref="Z122:AA122"/>
    <mergeCell ref="AB122:AC122"/>
    <mergeCell ref="AD122:AF122"/>
    <mergeCell ref="C123:D123"/>
    <mergeCell ref="E123:K123"/>
    <mergeCell ref="L123:N123"/>
    <mergeCell ref="O123:P123"/>
    <mergeCell ref="Q123:S123"/>
    <mergeCell ref="C122:D122"/>
    <mergeCell ref="E122:K122"/>
    <mergeCell ref="L122:N122"/>
    <mergeCell ref="O122:P122"/>
    <mergeCell ref="Q122:S122"/>
    <mergeCell ref="T122:U122"/>
    <mergeCell ref="T121:U121"/>
    <mergeCell ref="V121:W121"/>
    <mergeCell ref="X121:Y121"/>
    <mergeCell ref="Z121:AA121"/>
    <mergeCell ref="AB121:AC121"/>
    <mergeCell ref="AD121:AF121"/>
    <mergeCell ref="V120:W120"/>
    <mergeCell ref="X120:Y120"/>
    <mergeCell ref="Z120:AA120"/>
    <mergeCell ref="AB120:AC120"/>
    <mergeCell ref="AD120:AF120"/>
    <mergeCell ref="C121:D121"/>
    <mergeCell ref="E121:K121"/>
    <mergeCell ref="L121:N121"/>
    <mergeCell ref="O121:P121"/>
    <mergeCell ref="Q121:S121"/>
    <mergeCell ref="C120:D120"/>
    <mergeCell ref="E120:K120"/>
    <mergeCell ref="L120:N120"/>
    <mergeCell ref="O120:P120"/>
    <mergeCell ref="Q120:S120"/>
    <mergeCell ref="T120:U120"/>
    <mergeCell ref="T119:U119"/>
    <mergeCell ref="V119:W119"/>
    <mergeCell ref="X119:Y119"/>
    <mergeCell ref="Z119:AA119"/>
    <mergeCell ref="AB119:AC119"/>
    <mergeCell ref="AD119:AF119"/>
    <mergeCell ref="V118:W118"/>
    <mergeCell ref="X118:Y118"/>
    <mergeCell ref="Z118:AA118"/>
    <mergeCell ref="AB118:AC118"/>
    <mergeCell ref="AD118:AF118"/>
    <mergeCell ref="C119:D119"/>
    <mergeCell ref="E119:K119"/>
    <mergeCell ref="L119:N119"/>
    <mergeCell ref="O119:P119"/>
    <mergeCell ref="Q119:S119"/>
    <mergeCell ref="C118:D118"/>
    <mergeCell ref="E118:K118"/>
    <mergeCell ref="L118:N118"/>
    <mergeCell ref="O118:P118"/>
    <mergeCell ref="Q118:S118"/>
    <mergeCell ref="T118:U118"/>
    <mergeCell ref="T117:U117"/>
    <mergeCell ref="V117:W117"/>
    <mergeCell ref="X117:Y117"/>
    <mergeCell ref="Z117:AA117"/>
    <mergeCell ref="AB117:AC117"/>
    <mergeCell ref="AD117:AF117"/>
    <mergeCell ref="V116:W116"/>
    <mergeCell ref="X116:Y116"/>
    <mergeCell ref="Z116:AA116"/>
    <mergeCell ref="AB116:AC116"/>
    <mergeCell ref="AD116:AF116"/>
    <mergeCell ref="C117:D117"/>
    <mergeCell ref="E117:K117"/>
    <mergeCell ref="L117:N117"/>
    <mergeCell ref="O117:P117"/>
    <mergeCell ref="Q117:S117"/>
    <mergeCell ref="C116:D116"/>
    <mergeCell ref="E116:K116"/>
    <mergeCell ref="L116:N116"/>
    <mergeCell ref="O116:P116"/>
    <mergeCell ref="Q116:S116"/>
    <mergeCell ref="T116:U116"/>
    <mergeCell ref="T115:U115"/>
    <mergeCell ref="V115:W115"/>
    <mergeCell ref="X115:Y115"/>
    <mergeCell ref="Z115:AA115"/>
    <mergeCell ref="AB115:AC115"/>
    <mergeCell ref="AD115:AF115"/>
    <mergeCell ref="V114:W114"/>
    <mergeCell ref="X114:Y114"/>
    <mergeCell ref="Z114:AA114"/>
    <mergeCell ref="AB114:AC114"/>
    <mergeCell ref="AD114:AF114"/>
    <mergeCell ref="C115:D115"/>
    <mergeCell ref="E115:K115"/>
    <mergeCell ref="L115:N115"/>
    <mergeCell ref="O115:P115"/>
    <mergeCell ref="Q115:S115"/>
    <mergeCell ref="C114:D114"/>
    <mergeCell ref="E114:K114"/>
    <mergeCell ref="L114:N114"/>
    <mergeCell ref="O114:P114"/>
    <mergeCell ref="Q114:S114"/>
    <mergeCell ref="T114:U114"/>
    <mergeCell ref="T113:U113"/>
    <mergeCell ref="V113:W113"/>
    <mergeCell ref="X113:Y113"/>
    <mergeCell ref="Z113:AA113"/>
    <mergeCell ref="AB113:AC113"/>
    <mergeCell ref="AD113:AF113"/>
    <mergeCell ref="V112:W112"/>
    <mergeCell ref="X112:Y112"/>
    <mergeCell ref="Z112:AA112"/>
    <mergeCell ref="AB112:AC112"/>
    <mergeCell ref="AD112:AF112"/>
    <mergeCell ref="C113:D113"/>
    <mergeCell ref="E113:K113"/>
    <mergeCell ref="L113:N113"/>
    <mergeCell ref="O113:P113"/>
    <mergeCell ref="Q113:S113"/>
    <mergeCell ref="C112:D112"/>
    <mergeCell ref="E112:K112"/>
    <mergeCell ref="L112:N112"/>
    <mergeCell ref="O112:P112"/>
    <mergeCell ref="Q112:S112"/>
    <mergeCell ref="T112:U112"/>
    <mergeCell ref="T111:U111"/>
    <mergeCell ref="V111:W111"/>
    <mergeCell ref="X111:Y111"/>
    <mergeCell ref="Z111:AA111"/>
    <mergeCell ref="AB111:AC111"/>
    <mergeCell ref="AD111:AF111"/>
    <mergeCell ref="V110:W110"/>
    <mergeCell ref="X110:Y110"/>
    <mergeCell ref="Z110:AA110"/>
    <mergeCell ref="AB110:AC110"/>
    <mergeCell ref="AD110:AF110"/>
    <mergeCell ref="C111:D111"/>
    <mergeCell ref="E111:K111"/>
    <mergeCell ref="L111:N111"/>
    <mergeCell ref="O111:P111"/>
    <mergeCell ref="Q111:S111"/>
    <mergeCell ref="C110:D110"/>
    <mergeCell ref="E110:K110"/>
    <mergeCell ref="L110:N110"/>
    <mergeCell ref="O110:P110"/>
    <mergeCell ref="Q110:S110"/>
    <mergeCell ref="T110:U110"/>
    <mergeCell ref="T109:U109"/>
    <mergeCell ref="V109:W109"/>
    <mergeCell ref="X109:Y109"/>
    <mergeCell ref="Z109:AA109"/>
    <mergeCell ref="AB109:AC109"/>
    <mergeCell ref="AD109:AF109"/>
    <mergeCell ref="V108:W108"/>
    <mergeCell ref="X108:Y108"/>
    <mergeCell ref="Z108:AA108"/>
    <mergeCell ref="AB108:AC108"/>
    <mergeCell ref="AD108:AF108"/>
    <mergeCell ref="C109:D109"/>
    <mergeCell ref="E109:K109"/>
    <mergeCell ref="L109:N109"/>
    <mergeCell ref="O109:P109"/>
    <mergeCell ref="Q109:S109"/>
    <mergeCell ref="C108:D108"/>
    <mergeCell ref="E108:K108"/>
    <mergeCell ref="L108:N108"/>
    <mergeCell ref="O108:P108"/>
    <mergeCell ref="Q108:S108"/>
    <mergeCell ref="T108:U108"/>
    <mergeCell ref="T107:U107"/>
    <mergeCell ref="V107:W107"/>
    <mergeCell ref="X107:Y107"/>
    <mergeCell ref="Z107:AA107"/>
    <mergeCell ref="AB107:AC107"/>
    <mergeCell ref="AD107:AF107"/>
    <mergeCell ref="V106:W106"/>
    <mergeCell ref="X106:Y106"/>
    <mergeCell ref="Z106:AA106"/>
    <mergeCell ref="AB106:AC106"/>
    <mergeCell ref="AD106:AF106"/>
    <mergeCell ref="C107:D107"/>
    <mergeCell ref="E107:K107"/>
    <mergeCell ref="L107:N107"/>
    <mergeCell ref="O107:P107"/>
    <mergeCell ref="Q107:S107"/>
    <mergeCell ref="C106:D106"/>
    <mergeCell ref="E106:K106"/>
    <mergeCell ref="L106:N106"/>
    <mergeCell ref="O106:P106"/>
    <mergeCell ref="Q106:S106"/>
    <mergeCell ref="T106:U106"/>
    <mergeCell ref="T105:U105"/>
    <mergeCell ref="V105:W105"/>
    <mergeCell ref="X105:Y105"/>
    <mergeCell ref="Z105:AA105"/>
    <mergeCell ref="AB105:AC105"/>
    <mergeCell ref="AD105:AF105"/>
    <mergeCell ref="V104:W104"/>
    <mergeCell ref="X104:Y104"/>
    <mergeCell ref="Z104:AA104"/>
    <mergeCell ref="AB104:AC104"/>
    <mergeCell ref="AD104:AF104"/>
    <mergeCell ref="C105:D105"/>
    <mergeCell ref="E105:K105"/>
    <mergeCell ref="L105:N105"/>
    <mergeCell ref="O105:P105"/>
    <mergeCell ref="Q105:S105"/>
    <mergeCell ref="C104:D104"/>
    <mergeCell ref="E104:K104"/>
    <mergeCell ref="L104:N104"/>
    <mergeCell ref="O104:P104"/>
    <mergeCell ref="Q104:S104"/>
    <mergeCell ref="T104:U104"/>
    <mergeCell ref="T103:U103"/>
    <mergeCell ref="V103:W103"/>
    <mergeCell ref="X103:Y103"/>
    <mergeCell ref="Z103:AA103"/>
    <mergeCell ref="AB103:AC103"/>
    <mergeCell ref="AD103:AF103"/>
    <mergeCell ref="V102:W102"/>
    <mergeCell ref="X102:Y102"/>
    <mergeCell ref="Z102:AA102"/>
    <mergeCell ref="AB102:AC102"/>
    <mergeCell ref="AD102:AF102"/>
    <mergeCell ref="C103:D103"/>
    <mergeCell ref="E103:K103"/>
    <mergeCell ref="L103:N103"/>
    <mergeCell ref="O103:P103"/>
    <mergeCell ref="Q103:S103"/>
    <mergeCell ref="C102:D102"/>
    <mergeCell ref="E102:K102"/>
    <mergeCell ref="L102:N102"/>
    <mergeCell ref="O102:P102"/>
    <mergeCell ref="Q102:S102"/>
    <mergeCell ref="T102:U102"/>
    <mergeCell ref="T101:U101"/>
    <mergeCell ref="V101:W101"/>
    <mergeCell ref="X101:Y101"/>
    <mergeCell ref="Z101:AA101"/>
    <mergeCell ref="AB101:AC101"/>
    <mergeCell ref="AD101:AF101"/>
    <mergeCell ref="V100:W100"/>
    <mergeCell ref="X100:Y100"/>
    <mergeCell ref="Z100:AA100"/>
    <mergeCell ref="AB100:AC100"/>
    <mergeCell ref="AD100:AF100"/>
    <mergeCell ref="C101:D101"/>
    <mergeCell ref="E101:K101"/>
    <mergeCell ref="L101:N101"/>
    <mergeCell ref="O101:P101"/>
    <mergeCell ref="Q101:S101"/>
    <mergeCell ref="C100:D100"/>
    <mergeCell ref="E100:K100"/>
    <mergeCell ref="L100:N100"/>
    <mergeCell ref="O100:P100"/>
    <mergeCell ref="Q100:S100"/>
    <mergeCell ref="T100:U100"/>
    <mergeCell ref="T99:U99"/>
    <mergeCell ref="V99:W99"/>
    <mergeCell ref="X99:Y99"/>
    <mergeCell ref="Z99:AA99"/>
    <mergeCell ref="AB99:AC99"/>
    <mergeCell ref="AD99:AF99"/>
    <mergeCell ref="V98:W98"/>
    <mergeCell ref="X98:Y98"/>
    <mergeCell ref="Z98:AA98"/>
    <mergeCell ref="AB98:AC98"/>
    <mergeCell ref="AD98:AF98"/>
    <mergeCell ref="C99:D99"/>
    <mergeCell ref="E99:K99"/>
    <mergeCell ref="L99:N99"/>
    <mergeCell ref="O99:P99"/>
    <mergeCell ref="Q99:S99"/>
    <mergeCell ref="C98:D98"/>
    <mergeCell ref="E98:K98"/>
    <mergeCell ref="L98:N98"/>
    <mergeCell ref="O98:P98"/>
    <mergeCell ref="Q98:S98"/>
    <mergeCell ref="T98:U98"/>
    <mergeCell ref="T97:U97"/>
    <mergeCell ref="V97:W97"/>
    <mergeCell ref="X97:Y97"/>
    <mergeCell ref="Z97:AA97"/>
    <mergeCell ref="AB97:AC97"/>
    <mergeCell ref="AD97:AF97"/>
    <mergeCell ref="V96:W96"/>
    <mergeCell ref="X96:Y96"/>
    <mergeCell ref="Z96:AA96"/>
    <mergeCell ref="AB96:AC96"/>
    <mergeCell ref="AD96:AF96"/>
    <mergeCell ref="C97:D97"/>
    <mergeCell ref="E97:K97"/>
    <mergeCell ref="L97:N97"/>
    <mergeCell ref="O97:P97"/>
    <mergeCell ref="Q97:S97"/>
    <mergeCell ref="C96:D96"/>
    <mergeCell ref="E96:K96"/>
    <mergeCell ref="L96:N96"/>
    <mergeCell ref="O96:P96"/>
    <mergeCell ref="Q96:S96"/>
    <mergeCell ref="T96:U96"/>
    <mergeCell ref="T95:U95"/>
    <mergeCell ref="V95:W95"/>
    <mergeCell ref="X95:Y95"/>
    <mergeCell ref="Z95:AA95"/>
    <mergeCell ref="AB95:AC95"/>
    <mergeCell ref="AD95:AF95"/>
    <mergeCell ref="V94:W94"/>
    <mergeCell ref="X94:Y94"/>
    <mergeCell ref="Z94:AA94"/>
    <mergeCell ref="AB94:AC94"/>
    <mergeCell ref="AD94:AF94"/>
    <mergeCell ref="C95:D95"/>
    <mergeCell ref="E95:K95"/>
    <mergeCell ref="L95:N95"/>
    <mergeCell ref="O95:P95"/>
    <mergeCell ref="Q95:S95"/>
    <mergeCell ref="C94:D94"/>
    <mergeCell ref="E94:K94"/>
    <mergeCell ref="L94:N94"/>
    <mergeCell ref="O94:P94"/>
    <mergeCell ref="Q94:S94"/>
    <mergeCell ref="T94:U94"/>
    <mergeCell ref="T93:U93"/>
    <mergeCell ref="V93:W93"/>
    <mergeCell ref="X93:Y93"/>
    <mergeCell ref="Z93:AA93"/>
    <mergeCell ref="AB93:AC93"/>
    <mergeCell ref="AD93:AF93"/>
    <mergeCell ref="V92:W92"/>
    <mergeCell ref="X92:Y92"/>
    <mergeCell ref="Z92:AA92"/>
    <mergeCell ref="AB92:AC92"/>
    <mergeCell ref="AD92:AF92"/>
    <mergeCell ref="C93:D93"/>
    <mergeCell ref="E93:K93"/>
    <mergeCell ref="L93:N93"/>
    <mergeCell ref="O93:P93"/>
    <mergeCell ref="Q93:S93"/>
    <mergeCell ref="C92:D92"/>
    <mergeCell ref="E92:K92"/>
    <mergeCell ref="L92:N92"/>
    <mergeCell ref="O92:P92"/>
    <mergeCell ref="Q92:S92"/>
    <mergeCell ref="T92:U92"/>
    <mergeCell ref="T91:U91"/>
    <mergeCell ref="V91:W91"/>
    <mergeCell ref="X91:Y91"/>
    <mergeCell ref="Z91:AA91"/>
    <mergeCell ref="AB91:AC91"/>
    <mergeCell ref="AD91:AF91"/>
    <mergeCell ref="V90:W90"/>
    <mergeCell ref="X90:Y90"/>
    <mergeCell ref="Z90:AA90"/>
    <mergeCell ref="AB90:AC90"/>
    <mergeCell ref="AD90:AF90"/>
    <mergeCell ref="C91:D91"/>
    <mergeCell ref="E91:K91"/>
    <mergeCell ref="L91:N91"/>
    <mergeCell ref="O91:P91"/>
    <mergeCell ref="Q91:S91"/>
    <mergeCell ref="C90:D90"/>
    <mergeCell ref="E90:K90"/>
    <mergeCell ref="L90:N90"/>
    <mergeCell ref="O90:P90"/>
    <mergeCell ref="Q90:S90"/>
    <mergeCell ref="T90:U90"/>
    <mergeCell ref="T89:U89"/>
    <mergeCell ref="V89:W89"/>
    <mergeCell ref="X89:Y89"/>
    <mergeCell ref="Z89:AA89"/>
    <mergeCell ref="AB89:AC89"/>
    <mergeCell ref="AD89:AF89"/>
    <mergeCell ref="V88:W88"/>
    <mergeCell ref="X88:Y88"/>
    <mergeCell ref="Z88:AA88"/>
    <mergeCell ref="AB88:AC88"/>
    <mergeCell ref="AD88:AF88"/>
    <mergeCell ref="C89:D89"/>
    <mergeCell ref="E89:K89"/>
    <mergeCell ref="L89:N89"/>
    <mergeCell ref="O89:P89"/>
    <mergeCell ref="Q89:S89"/>
    <mergeCell ref="C88:D88"/>
    <mergeCell ref="E88:K88"/>
    <mergeCell ref="L88:N88"/>
    <mergeCell ref="O88:P88"/>
    <mergeCell ref="Q88:S88"/>
    <mergeCell ref="T88:U88"/>
    <mergeCell ref="T87:U87"/>
    <mergeCell ref="V87:W87"/>
    <mergeCell ref="X87:Y87"/>
    <mergeCell ref="Z87:AA87"/>
    <mergeCell ref="AB87:AC87"/>
    <mergeCell ref="AD87:AF87"/>
    <mergeCell ref="V86:W86"/>
    <mergeCell ref="X86:Y86"/>
    <mergeCell ref="Z86:AA86"/>
    <mergeCell ref="AB86:AC86"/>
    <mergeCell ref="AD86:AF86"/>
    <mergeCell ref="C87:D87"/>
    <mergeCell ref="E87:K87"/>
    <mergeCell ref="L87:N87"/>
    <mergeCell ref="O87:P87"/>
    <mergeCell ref="Q87:S87"/>
    <mergeCell ref="C86:D86"/>
    <mergeCell ref="E86:K86"/>
    <mergeCell ref="L86:N86"/>
    <mergeCell ref="O86:P86"/>
    <mergeCell ref="Q86:S86"/>
    <mergeCell ref="T86:U86"/>
    <mergeCell ref="T85:U85"/>
    <mergeCell ref="V85:W85"/>
    <mergeCell ref="X85:Y85"/>
    <mergeCell ref="Z85:AA85"/>
    <mergeCell ref="AB85:AC85"/>
    <mergeCell ref="AD85:AF85"/>
    <mergeCell ref="V84:W84"/>
    <mergeCell ref="X84:Y84"/>
    <mergeCell ref="Z84:AA84"/>
    <mergeCell ref="AB84:AC84"/>
    <mergeCell ref="AD84:AF84"/>
    <mergeCell ref="C85:D85"/>
    <mergeCell ref="E85:K85"/>
    <mergeCell ref="L85:N85"/>
    <mergeCell ref="O85:P85"/>
    <mergeCell ref="Q85:S85"/>
    <mergeCell ref="C84:D84"/>
    <mergeCell ref="E84:K84"/>
    <mergeCell ref="L84:N84"/>
    <mergeCell ref="O84:P84"/>
    <mergeCell ref="Q84:S84"/>
    <mergeCell ref="T84:U84"/>
    <mergeCell ref="T83:U83"/>
    <mergeCell ref="V83:W83"/>
    <mergeCell ref="X83:Y83"/>
    <mergeCell ref="Z83:AA83"/>
    <mergeCell ref="AB83:AC83"/>
    <mergeCell ref="AD83:AF83"/>
    <mergeCell ref="V82:W82"/>
    <mergeCell ref="X82:Y82"/>
    <mergeCell ref="Z82:AA82"/>
    <mergeCell ref="AB82:AC82"/>
    <mergeCell ref="AD82:AF82"/>
    <mergeCell ref="C83:D83"/>
    <mergeCell ref="E83:K83"/>
    <mergeCell ref="L83:N83"/>
    <mergeCell ref="O83:P83"/>
    <mergeCell ref="Q83:S83"/>
    <mergeCell ref="C82:D82"/>
    <mergeCell ref="E82:K82"/>
    <mergeCell ref="L82:N82"/>
    <mergeCell ref="O82:P82"/>
    <mergeCell ref="Q82:S82"/>
    <mergeCell ref="T82:U82"/>
    <mergeCell ref="T81:U81"/>
    <mergeCell ref="V81:W81"/>
    <mergeCell ref="X81:Y81"/>
    <mergeCell ref="Z81:AA81"/>
    <mergeCell ref="AB81:AC81"/>
    <mergeCell ref="AD81:AF81"/>
    <mergeCell ref="V80:W80"/>
    <mergeCell ref="X80:Y80"/>
    <mergeCell ref="Z80:AA80"/>
    <mergeCell ref="AB80:AC80"/>
    <mergeCell ref="AD80:AF80"/>
    <mergeCell ref="C81:D81"/>
    <mergeCell ref="E81:K81"/>
    <mergeCell ref="L81:N81"/>
    <mergeCell ref="O81:P81"/>
    <mergeCell ref="Q81:S81"/>
    <mergeCell ref="C80:D80"/>
    <mergeCell ref="E80:K80"/>
    <mergeCell ref="L80:N80"/>
    <mergeCell ref="O80:P80"/>
    <mergeCell ref="Q80:S80"/>
    <mergeCell ref="T80:U80"/>
    <mergeCell ref="T79:U79"/>
    <mergeCell ref="V79:W79"/>
    <mergeCell ref="X79:Y79"/>
    <mergeCell ref="Z79:AA79"/>
    <mergeCell ref="AB79:AC79"/>
    <mergeCell ref="AD79:AF79"/>
    <mergeCell ref="V78:W78"/>
    <mergeCell ref="X78:Y78"/>
    <mergeCell ref="Z78:AA78"/>
    <mergeCell ref="AB78:AC78"/>
    <mergeCell ref="AD78:AF78"/>
    <mergeCell ref="C79:D79"/>
    <mergeCell ref="E79:K79"/>
    <mergeCell ref="L79:N79"/>
    <mergeCell ref="O79:P79"/>
    <mergeCell ref="Q79:S79"/>
    <mergeCell ref="C78:D78"/>
    <mergeCell ref="E78:K78"/>
    <mergeCell ref="L78:N78"/>
    <mergeCell ref="O78:P78"/>
    <mergeCell ref="Q78:S78"/>
    <mergeCell ref="T78:U78"/>
    <mergeCell ref="T77:U77"/>
    <mergeCell ref="V77:W77"/>
    <mergeCell ref="X77:Y77"/>
    <mergeCell ref="Z77:AA77"/>
    <mergeCell ref="AB77:AC77"/>
    <mergeCell ref="AD77:AF77"/>
    <mergeCell ref="V76:W76"/>
    <mergeCell ref="X76:Y76"/>
    <mergeCell ref="Z76:AA76"/>
    <mergeCell ref="AB76:AC76"/>
    <mergeCell ref="AD76:AF76"/>
    <mergeCell ref="C77:D77"/>
    <mergeCell ref="E77:K77"/>
    <mergeCell ref="L77:N77"/>
    <mergeCell ref="O77:P77"/>
    <mergeCell ref="Q77:S77"/>
    <mergeCell ref="C76:D76"/>
    <mergeCell ref="E76:K76"/>
    <mergeCell ref="L76:N76"/>
    <mergeCell ref="O76:P76"/>
    <mergeCell ref="Q76:S76"/>
    <mergeCell ref="T76:U76"/>
    <mergeCell ref="T75:U75"/>
    <mergeCell ref="V75:W75"/>
    <mergeCell ref="X75:Y75"/>
    <mergeCell ref="Z75:AA75"/>
    <mergeCell ref="AB75:AC75"/>
    <mergeCell ref="AD75:AF75"/>
    <mergeCell ref="V74:W74"/>
    <mergeCell ref="X74:Y74"/>
    <mergeCell ref="Z74:AA74"/>
    <mergeCell ref="AB74:AC74"/>
    <mergeCell ref="AD74:AF74"/>
    <mergeCell ref="C75:D75"/>
    <mergeCell ref="E75:K75"/>
    <mergeCell ref="L75:N75"/>
    <mergeCell ref="O75:P75"/>
    <mergeCell ref="Q75:S75"/>
    <mergeCell ref="C74:D74"/>
    <mergeCell ref="E74:K74"/>
    <mergeCell ref="L74:N74"/>
    <mergeCell ref="O74:P74"/>
    <mergeCell ref="Q74:S74"/>
    <mergeCell ref="T74:U74"/>
    <mergeCell ref="T73:U73"/>
    <mergeCell ref="V73:W73"/>
    <mergeCell ref="X73:Y73"/>
    <mergeCell ref="Z73:AA73"/>
    <mergeCell ref="AB73:AC73"/>
    <mergeCell ref="AD73:AF73"/>
    <mergeCell ref="V72:W72"/>
    <mergeCell ref="X72:Y72"/>
    <mergeCell ref="Z72:AA72"/>
    <mergeCell ref="AB72:AC72"/>
    <mergeCell ref="AD72:AF72"/>
    <mergeCell ref="C73:D73"/>
    <mergeCell ref="E73:K73"/>
    <mergeCell ref="L73:N73"/>
    <mergeCell ref="O73:P73"/>
    <mergeCell ref="Q73:S73"/>
    <mergeCell ref="C72:D72"/>
    <mergeCell ref="E72:K72"/>
    <mergeCell ref="L72:N72"/>
    <mergeCell ref="O72:P72"/>
    <mergeCell ref="Q72:S72"/>
    <mergeCell ref="T72:U72"/>
    <mergeCell ref="T71:U71"/>
    <mergeCell ref="V71:W71"/>
    <mergeCell ref="X71:Y71"/>
    <mergeCell ref="Z71:AA71"/>
    <mergeCell ref="AB71:AC71"/>
    <mergeCell ref="AD71:AF71"/>
    <mergeCell ref="V70:W70"/>
    <mergeCell ref="X70:Y70"/>
    <mergeCell ref="Z70:AA70"/>
    <mergeCell ref="AB70:AC70"/>
    <mergeCell ref="AD70:AF70"/>
    <mergeCell ref="C71:D71"/>
    <mergeCell ref="E71:K71"/>
    <mergeCell ref="L71:N71"/>
    <mergeCell ref="O71:P71"/>
    <mergeCell ref="Q71:S71"/>
    <mergeCell ref="C70:D70"/>
    <mergeCell ref="E70:K70"/>
    <mergeCell ref="L70:N70"/>
    <mergeCell ref="O70:P70"/>
    <mergeCell ref="Q70:S70"/>
    <mergeCell ref="T70:U70"/>
    <mergeCell ref="T69:U69"/>
    <mergeCell ref="V69:W69"/>
    <mergeCell ref="X69:Y69"/>
    <mergeCell ref="Z69:AA69"/>
    <mergeCell ref="AB69:AC69"/>
    <mergeCell ref="AD69:AF69"/>
    <mergeCell ref="V68:W68"/>
    <mergeCell ref="X68:Y68"/>
    <mergeCell ref="Z68:AA68"/>
    <mergeCell ref="AB68:AC68"/>
    <mergeCell ref="AD68:AF68"/>
    <mergeCell ref="C69:D69"/>
    <mergeCell ref="E69:K69"/>
    <mergeCell ref="L69:N69"/>
    <mergeCell ref="O69:P69"/>
    <mergeCell ref="Q69:S69"/>
    <mergeCell ref="C68:D68"/>
    <mergeCell ref="E68:K68"/>
    <mergeCell ref="L68:N68"/>
    <mergeCell ref="O68:P68"/>
    <mergeCell ref="Q68:S68"/>
    <mergeCell ref="T68:U68"/>
    <mergeCell ref="T67:U67"/>
    <mergeCell ref="V67:W67"/>
    <mergeCell ref="X67:Y67"/>
    <mergeCell ref="Z67:AA67"/>
    <mergeCell ref="AB67:AC67"/>
    <mergeCell ref="AD67:AF67"/>
    <mergeCell ref="V66:W66"/>
    <mergeCell ref="X66:Y66"/>
    <mergeCell ref="Z66:AA66"/>
    <mergeCell ref="AB66:AC66"/>
    <mergeCell ref="AD66:AF66"/>
    <mergeCell ref="C67:D67"/>
    <mergeCell ref="E67:K67"/>
    <mergeCell ref="L67:N67"/>
    <mergeCell ref="O67:P67"/>
    <mergeCell ref="Q67:S67"/>
    <mergeCell ref="C66:D66"/>
    <mergeCell ref="E66:K66"/>
    <mergeCell ref="L66:N66"/>
    <mergeCell ref="O66:P66"/>
    <mergeCell ref="Q66:S66"/>
    <mergeCell ref="T66:U66"/>
    <mergeCell ref="T65:U65"/>
    <mergeCell ref="V65:W65"/>
    <mergeCell ref="X65:Y65"/>
    <mergeCell ref="Z65:AA65"/>
    <mergeCell ref="AB65:AC65"/>
    <mergeCell ref="AD65:AF65"/>
    <mergeCell ref="V64:W64"/>
    <mergeCell ref="X64:Y64"/>
    <mergeCell ref="Z64:AA64"/>
    <mergeCell ref="AB64:AC64"/>
    <mergeCell ref="AD64:AF64"/>
    <mergeCell ref="C65:D65"/>
    <mergeCell ref="E65:K65"/>
    <mergeCell ref="L65:N65"/>
    <mergeCell ref="O65:P65"/>
    <mergeCell ref="Q65:S65"/>
    <mergeCell ref="C64:D64"/>
    <mergeCell ref="E64:K64"/>
    <mergeCell ref="L64:N64"/>
    <mergeCell ref="O64:P64"/>
    <mergeCell ref="Q64:S64"/>
    <mergeCell ref="T64:U64"/>
    <mergeCell ref="T63:U63"/>
    <mergeCell ref="V63:W63"/>
    <mergeCell ref="X63:Y63"/>
    <mergeCell ref="Z63:AA63"/>
    <mergeCell ref="AB63:AC63"/>
    <mergeCell ref="AD63:AF63"/>
    <mergeCell ref="V62:W62"/>
    <mergeCell ref="X62:Y62"/>
    <mergeCell ref="Z62:AA62"/>
    <mergeCell ref="AB62:AC62"/>
    <mergeCell ref="AD62:AF62"/>
    <mergeCell ref="C63:D63"/>
    <mergeCell ref="E63:K63"/>
    <mergeCell ref="L63:N63"/>
    <mergeCell ref="O63:P63"/>
    <mergeCell ref="Q63:S63"/>
    <mergeCell ref="C62:D62"/>
    <mergeCell ref="E62:K62"/>
    <mergeCell ref="L62:N62"/>
    <mergeCell ref="O62:P62"/>
    <mergeCell ref="Q62:S62"/>
    <mergeCell ref="T62:U62"/>
    <mergeCell ref="T61:U61"/>
    <mergeCell ref="V61:W61"/>
    <mergeCell ref="X61:Y61"/>
    <mergeCell ref="Z61:AA61"/>
    <mergeCell ref="AB61:AC61"/>
    <mergeCell ref="AD61:AF61"/>
    <mergeCell ref="V60:W60"/>
    <mergeCell ref="X60:Y60"/>
    <mergeCell ref="Z60:AA60"/>
    <mergeCell ref="AB60:AC60"/>
    <mergeCell ref="AD60:AF60"/>
    <mergeCell ref="C61:D61"/>
    <mergeCell ref="E61:K61"/>
    <mergeCell ref="L61:N61"/>
    <mergeCell ref="O61:P61"/>
    <mergeCell ref="Q61:S61"/>
    <mergeCell ref="C60:D60"/>
    <mergeCell ref="E60:K60"/>
    <mergeCell ref="L60:N60"/>
    <mergeCell ref="O60:P60"/>
    <mergeCell ref="Q60:S60"/>
    <mergeCell ref="T60:U60"/>
    <mergeCell ref="T59:U59"/>
    <mergeCell ref="V59:W59"/>
    <mergeCell ref="X59:Y59"/>
    <mergeCell ref="Z59:AA59"/>
    <mergeCell ref="AB59:AC59"/>
    <mergeCell ref="AD59:AF59"/>
    <mergeCell ref="V58:W58"/>
    <mergeCell ref="X58:Y58"/>
    <mergeCell ref="Z58:AA58"/>
    <mergeCell ref="AB58:AC58"/>
    <mergeCell ref="AD58:AF58"/>
    <mergeCell ref="C59:D59"/>
    <mergeCell ref="E59:K59"/>
    <mergeCell ref="L59:N59"/>
    <mergeCell ref="O59:P59"/>
    <mergeCell ref="Q59:S59"/>
    <mergeCell ref="C58:D58"/>
    <mergeCell ref="E58:K58"/>
    <mergeCell ref="L58:N58"/>
    <mergeCell ref="O58:P58"/>
    <mergeCell ref="Q58:S58"/>
    <mergeCell ref="T58:U58"/>
    <mergeCell ref="T57:U57"/>
    <mergeCell ref="V57:W57"/>
    <mergeCell ref="X57:Y57"/>
    <mergeCell ref="Z57:AA57"/>
    <mergeCell ref="AB57:AC57"/>
    <mergeCell ref="AD57:AF57"/>
    <mergeCell ref="V56:W56"/>
    <mergeCell ref="X56:Y56"/>
    <mergeCell ref="Z56:AA56"/>
    <mergeCell ref="AB56:AC56"/>
    <mergeCell ref="AD56:AF56"/>
    <mergeCell ref="C57:D57"/>
    <mergeCell ref="E57:K57"/>
    <mergeCell ref="L57:N57"/>
    <mergeCell ref="O57:P57"/>
    <mergeCell ref="Q57:S57"/>
    <mergeCell ref="C56:D56"/>
    <mergeCell ref="E56:K56"/>
    <mergeCell ref="L56:N56"/>
    <mergeCell ref="O56:P56"/>
    <mergeCell ref="Q56:S56"/>
    <mergeCell ref="T56:U56"/>
    <mergeCell ref="T55:U55"/>
    <mergeCell ref="V55:W55"/>
    <mergeCell ref="X55:Y55"/>
    <mergeCell ref="Z55:AA55"/>
    <mergeCell ref="AB55:AC55"/>
    <mergeCell ref="AD55:AF55"/>
    <mergeCell ref="V54:W54"/>
    <mergeCell ref="X54:Y54"/>
    <mergeCell ref="Z54:AA54"/>
    <mergeCell ref="AB54:AC54"/>
    <mergeCell ref="AD54:AF54"/>
    <mergeCell ref="C55:D55"/>
    <mergeCell ref="E55:K55"/>
    <mergeCell ref="L55:N55"/>
    <mergeCell ref="O55:P55"/>
    <mergeCell ref="Q55:S55"/>
    <mergeCell ref="C54:D54"/>
    <mergeCell ref="E54:K54"/>
    <mergeCell ref="L54:N54"/>
    <mergeCell ref="O54:P54"/>
    <mergeCell ref="Q54:S54"/>
    <mergeCell ref="T54:U54"/>
    <mergeCell ref="T53:U53"/>
    <mergeCell ref="V53:W53"/>
    <mergeCell ref="X53:Y53"/>
    <mergeCell ref="Z53:AA53"/>
    <mergeCell ref="AB53:AC53"/>
    <mergeCell ref="AD53:AF53"/>
    <mergeCell ref="V52:W52"/>
    <mergeCell ref="X52:Y52"/>
    <mergeCell ref="Z52:AA52"/>
    <mergeCell ref="AB52:AC52"/>
    <mergeCell ref="AD52:AF52"/>
    <mergeCell ref="C53:D53"/>
    <mergeCell ref="E53:K53"/>
    <mergeCell ref="L53:N53"/>
    <mergeCell ref="O53:P53"/>
    <mergeCell ref="Q53:S53"/>
    <mergeCell ref="C52:D52"/>
    <mergeCell ref="E52:K52"/>
    <mergeCell ref="L52:N52"/>
    <mergeCell ref="O52:P52"/>
    <mergeCell ref="Q52:S52"/>
    <mergeCell ref="T52:U52"/>
    <mergeCell ref="T51:U51"/>
    <mergeCell ref="V51:W51"/>
    <mergeCell ref="X51:Y51"/>
    <mergeCell ref="Z51:AA51"/>
    <mergeCell ref="AB51:AC51"/>
    <mergeCell ref="AD51:AF51"/>
    <mergeCell ref="V50:W50"/>
    <mergeCell ref="X50:Y50"/>
    <mergeCell ref="Z50:AA50"/>
    <mergeCell ref="AB50:AC50"/>
    <mergeCell ref="AD50:AF50"/>
    <mergeCell ref="C51:D51"/>
    <mergeCell ref="E51:K51"/>
    <mergeCell ref="L51:N51"/>
    <mergeCell ref="O51:P51"/>
    <mergeCell ref="Q51:S51"/>
    <mergeCell ref="C50:D50"/>
    <mergeCell ref="E50:K50"/>
    <mergeCell ref="L50:N50"/>
    <mergeCell ref="O50:P50"/>
    <mergeCell ref="Q50:S50"/>
    <mergeCell ref="T50:U50"/>
    <mergeCell ref="T49:U49"/>
    <mergeCell ref="V49:W49"/>
    <mergeCell ref="X49:Y49"/>
    <mergeCell ref="Z49:AA49"/>
    <mergeCell ref="AB49:AC49"/>
    <mergeCell ref="AD49:AF49"/>
    <mergeCell ref="V48:W48"/>
    <mergeCell ref="X48:Y48"/>
    <mergeCell ref="Z48:AA48"/>
    <mergeCell ref="AB48:AC48"/>
    <mergeCell ref="AD48:AF48"/>
    <mergeCell ref="C49:D49"/>
    <mergeCell ref="E49:K49"/>
    <mergeCell ref="L49:N49"/>
    <mergeCell ref="O49:P49"/>
    <mergeCell ref="Q49:S49"/>
    <mergeCell ref="C48:D48"/>
    <mergeCell ref="E48:K48"/>
    <mergeCell ref="L48:N48"/>
    <mergeCell ref="O48:P48"/>
    <mergeCell ref="Q48:S48"/>
    <mergeCell ref="T48:U48"/>
    <mergeCell ref="T47:U47"/>
    <mergeCell ref="V47:W47"/>
    <mergeCell ref="X47:Y47"/>
    <mergeCell ref="Z47:AA47"/>
    <mergeCell ref="AB47:AC47"/>
    <mergeCell ref="AD47:AF47"/>
    <mergeCell ref="V46:W46"/>
    <mergeCell ref="X46:Y46"/>
    <mergeCell ref="Z46:AA46"/>
    <mergeCell ref="AB46:AC46"/>
    <mergeCell ref="AD46:AF46"/>
    <mergeCell ref="C47:D47"/>
    <mergeCell ref="E47:K47"/>
    <mergeCell ref="L47:N47"/>
    <mergeCell ref="O47:P47"/>
    <mergeCell ref="Q47:S47"/>
    <mergeCell ref="C46:D46"/>
    <mergeCell ref="E46:K46"/>
    <mergeCell ref="L46:N46"/>
    <mergeCell ref="O46:P46"/>
    <mergeCell ref="Q46:S46"/>
    <mergeCell ref="T46:U46"/>
    <mergeCell ref="T45:U45"/>
    <mergeCell ref="V45:W45"/>
    <mergeCell ref="X45:Y45"/>
    <mergeCell ref="Z45:AA45"/>
    <mergeCell ref="AB45:AC45"/>
    <mergeCell ref="AD45:AF45"/>
    <mergeCell ref="V44:W44"/>
    <mergeCell ref="X44:Y44"/>
    <mergeCell ref="Z44:AA44"/>
    <mergeCell ref="AB44:AC44"/>
    <mergeCell ref="AD44:AF44"/>
    <mergeCell ref="C45:D45"/>
    <mergeCell ref="E45:K45"/>
    <mergeCell ref="L45:N45"/>
    <mergeCell ref="O45:P45"/>
    <mergeCell ref="Q45:S45"/>
    <mergeCell ref="C44:D44"/>
    <mergeCell ref="E44:K44"/>
    <mergeCell ref="L44:N44"/>
    <mergeCell ref="O44:P44"/>
    <mergeCell ref="Q44:S44"/>
    <mergeCell ref="T44:U44"/>
    <mergeCell ref="T43:U43"/>
    <mergeCell ref="V43:W43"/>
    <mergeCell ref="X43:Y43"/>
    <mergeCell ref="Z43:AA43"/>
    <mergeCell ref="AB43:AC43"/>
    <mergeCell ref="AD43:AF43"/>
    <mergeCell ref="V42:W42"/>
    <mergeCell ref="X42:Y42"/>
    <mergeCell ref="Z42:AA42"/>
    <mergeCell ref="AB42:AC42"/>
    <mergeCell ref="AD42:AF42"/>
    <mergeCell ref="C43:D43"/>
    <mergeCell ref="E43:K43"/>
    <mergeCell ref="L43:N43"/>
    <mergeCell ref="O43:P43"/>
    <mergeCell ref="Q43:S43"/>
    <mergeCell ref="C42:D42"/>
    <mergeCell ref="E42:K42"/>
    <mergeCell ref="L42:N42"/>
    <mergeCell ref="O42:P42"/>
    <mergeCell ref="Q42:S42"/>
    <mergeCell ref="T42:U42"/>
    <mergeCell ref="T41:U41"/>
    <mergeCell ref="V41:W41"/>
    <mergeCell ref="X41:Y41"/>
    <mergeCell ref="Z41:AA41"/>
    <mergeCell ref="AB41:AC41"/>
    <mergeCell ref="AD41:AF41"/>
    <mergeCell ref="V40:W40"/>
    <mergeCell ref="X40:Y40"/>
    <mergeCell ref="Z40:AA40"/>
    <mergeCell ref="AB40:AC40"/>
    <mergeCell ref="AD40:AF40"/>
    <mergeCell ref="C41:D41"/>
    <mergeCell ref="E41:K41"/>
    <mergeCell ref="L41:N41"/>
    <mergeCell ref="O41:P41"/>
    <mergeCell ref="Q41:S41"/>
    <mergeCell ref="C40:D40"/>
    <mergeCell ref="E40:K40"/>
    <mergeCell ref="L40:N40"/>
    <mergeCell ref="O40:P40"/>
    <mergeCell ref="Q40:S40"/>
    <mergeCell ref="T40:U40"/>
    <mergeCell ref="T39:U39"/>
    <mergeCell ref="V39:W39"/>
    <mergeCell ref="X39:Y39"/>
    <mergeCell ref="Z39:AA39"/>
    <mergeCell ref="AB39:AC39"/>
    <mergeCell ref="AD39:AF39"/>
    <mergeCell ref="V38:W38"/>
    <mergeCell ref="X38:Y38"/>
    <mergeCell ref="Z38:AA38"/>
    <mergeCell ref="AB38:AC38"/>
    <mergeCell ref="AD38:AF38"/>
    <mergeCell ref="C39:D39"/>
    <mergeCell ref="E39:K39"/>
    <mergeCell ref="L39:N39"/>
    <mergeCell ref="O39:P39"/>
    <mergeCell ref="Q39:S39"/>
    <mergeCell ref="C38:D38"/>
    <mergeCell ref="E38:K38"/>
    <mergeCell ref="L38:N38"/>
    <mergeCell ref="O38:P38"/>
    <mergeCell ref="Q38:S38"/>
    <mergeCell ref="T38:U38"/>
    <mergeCell ref="T37:U37"/>
    <mergeCell ref="V37:W37"/>
    <mergeCell ref="X37:Y37"/>
    <mergeCell ref="Z37:AA37"/>
    <mergeCell ref="AB37:AC37"/>
    <mergeCell ref="AD37:AF37"/>
    <mergeCell ref="V36:W36"/>
    <mergeCell ref="X36:Y36"/>
    <mergeCell ref="Z36:AA36"/>
    <mergeCell ref="AB36:AC36"/>
    <mergeCell ref="AD36:AF36"/>
    <mergeCell ref="C37:D37"/>
    <mergeCell ref="E37:K37"/>
    <mergeCell ref="L37:N37"/>
    <mergeCell ref="O37:P37"/>
    <mergeCell ref="Q37:S37"/>
    <mergeCell ref="C36:D36"/>
    <mergeCell ref="E36:K36"/>
    <mergeCell ref="L36:N36"/>
    <mergeCell ref="O36:P36"/>
    <mergeCell ref="Q36:S36"/>
    <mergeCell ref="T36:U36"/>
    <mergeCell ref="T35:U35"/>
    <mergeCell ref="V35:W35"/>
    <mergeCell ref="X35:Y35"/>
    <mergeCell ref="Z35:AA35"/>
    <mergeCell ref="AB35:AC35"/>
    <mergeCell ref="AD35:AF35"/>
    <mergeCell ref="V34:W34"/>
    <mergeCell ref="X34:Y34"/>
    <mergeCell ref="Z34:AA34"/>
    <mergeCell ref="AB34:AC34"/>
    <mergeCell ref="AD34:AF34"/>
    <mergeCell ref="C35:D35"/>
    <mergeCell ref="E35:K35"/>
    <mergeCell ref="L35:N35"/>
    <mergeCell ref="O35:P35"/>
    <mergeCell ref="Q35:S35"/>
    <mergeCell ref="C34:D34"/>
    <mergeCell ref="E34:K34"/>
    <mergeCell ref="L34:N34"/>
    <mergeCell ref="O34:P34"/>
    <mergeCell ref="Q34:S34"/>
    <mergeCell ref="T34:U34"/>
    <mergeCell ref="T33:U33"/>
    <mergeCell ref="V33:W33"/>
    <mergeCell ref="X33:Y33"/>
    <mergeCell ref="Z33:AA33"/>
    <mergeCell ref="AB33:AC33"/>
    <mergeCell ref="AD33:AF33"/>
    <mergeCell ref="V32:W32"/>
    <mergeCell ref="X32:Y32"/>
    <mergeCell ref="Z32:AA32"/>
    <mergeCell ref="AB32:AC32"/>
    <mergeCell ref="AD32:AF32"/>
    <mergeCell ref="C33:D33"/>
    <mergeCell ref="E33:K33"/>
    <mergeCell ref="L33:N33"/>
    <mergeCell ref="O33:P33"/>
    <mergeCell ref="Q33:S33"/>
    <mergeCell ref="C32:D32"/>
    <mergeCell ref="E32:K32"/>
    <mergeCell ref="L32:N32"/>
    <mergeCell ref="O32:P32"/>
    <mergeCell ref="Q32:S32"/>
    <mergeCell ref="T32:U32"/>
    <mergeCell ref="T31:U31"/>
    <mergeCell ref="V31:W31"/>
    <mergeCell ref="X31:Y31"/>
    <mergeCell ref="Z31:AA31"/>
    <mergeCell ref="AB31:AC31"/>
    <mergeCell ref="AD31:AF31"/>
    <mergeCell ref="V30:W30"/>
    <mergeCell ref="X30:Y30"/>
    <mergeCell ref="Z30:AA30"/>
    <mergeCell ref="AB30:AC30"/>
    <mergeCell ref="AD30:AF30"/>
    <mergeCell ref="C31:D31"/>
    <mergeCell ref="E31:K31"/>
    <mergeCell ref="L31:N31"/>
    <mergeCell ref="O31:P31"/>
    <mergeCell ref="Q31:S31"/>
    <mergeCell ref="C30:D30"/>
    <mergeCell ref="E30:K30"/>
    <mergeCell ref="L30:N30"/>
    <mergeCell ref="O30:P30"/>
    <mergeCell ref="Q30:S30"/>
    <mergeCell ref="T30:U30"/>
    <mergeCell ref="T29:U29"/>
    <mergeCell ref="V29:W29"/>
    <mergeCell ref="X29:Y29"/>
    <mergeCell ref="Z29:AA29"/>
    <mergeCell ref="AB29:AC29"/>
    <mergeCell ref="AD29:AF29"/>
    <mergeCell ref="V28:W28"/>
    <mergeCell ref="X28:Y28"/>
    <mergeCell ref="Z28:AA28"/>
    <mergeCell ref="AB28:AC28"/>
    <mergeCell ref="AD28:AF28"/>
    <mergeCell ref="C29:D29"/>
    <mergeCell ref="E29:K29"/>
    <mergeCell ref="L29:N29"/>
    <mergeCell ref="O29:P29"/>
    <mergeCell ref="Q29:S29"/>
    <mergeCell ref="C28:D28"/>
    <mergeCell ref="E28:K28"/>
    <mergeCell ref="L28:N28"/>
    <mergeCell ref="O28:P28"/>
    <mergeCell ref="Q28:S28"/>
    <mergeCell ref="T28:U28"/>
    <mergeCell ref="T24:U24"/>
    <mergeCell ref="T27:U27"/>
    <mergeCell ref="V27:W27"/>
    <mergeCell ref="X27:Y27"/>
    <mergeCell ref="Z27:AA27"/>
    <mergeCell ref="AB27:AC27"/>
    <mergeCell ref="AD27:AF27"/>
    <mergeCell ref="V26:W26"/>
    <mergeCell ref="X26:Y26"/>
    <mergeCell ref="Z26:AA26"/>
    <mergeCell ref="AB26:AC26"/>
    <mergeCell ref="AD26:AF26"/>
    <mergeCell ref="C27:D27"/>
    <mergeCell ref="E27:K27"/>
    <mergeCell ref="L27:N27"/>
    <mergeCell ref="O27:P27"/>
    <mergeCell ref="Q27:S27"/>
    <mergeCell ref="C26:D26"/>
    <mergeCell ref="E26:K26"/>
    <mergeCell ref="L26:N26"/>
    <mergeCell ref="O26:P26"/>
    <mergeCell ref="Q26:S26"/>
    <mergeCell ref="T26:U26"/>
    <mergeCell ref="C23:D23"/>
    <mergeCell ref="E23:K23"/>
    <mergeCell ref="L23:N23"/>
    <mergeCell ref="O23:P23"/>
    <mergeCell ref="Q23:S23"/>
    <mergeCell ref="C22:D22"/>
    <mergeCell ref="E22:K22"/>
    <mergeCell ref="L22:N22"/>
    <mergeCell ref="O22:P22"/>
    <mergeCell ref="Q22:S22"/>
    <mergeCell ref="T22:U22"/>
    <mergeCell ref="T25:U25"/>
    <mergeCell ref="V25:W25"/>
    <mergeCell ref="X25:Y25"/>
    <mergeCell ref="Z25:AA25"/>
    <mergeCell ref="AB25:AC25"/>
    <mergeCell ref="AD25:AF25"/>
    <mergeCell ref="V24:W24"/>
    <mergeCell ref="X24:Y24"/>
    <mergeCell ref="Z24:AA24"/>
    <mergeCell ref="AB24:AC24"/>
    <mergeCell ref="AD24:AF24"/>
    <mergeCell ref="C25:D25"/>
    <mergeCell ref="E25:K25"/>
    <mergeCell ref="L25:N25"/>
    <mergeCell ref="O25:P25"/>
    <mergeCell ref="Q25:S25"/>
    <mergeCell ref="C24:D24"/>
    <mergeCell ref="E24:K24"/>
    <mergeCell ref="L24:N24"/>
    <mergeCell ref="O24:P24"/>
    <mergeCell ref="Q24:S24"/>
    <mergeCell ref="T18:U18"/>
    <mergeCell ref="V15:W15"/>
    <mergeCell ref="X15:Y15"/>
    <mergeCell ref="Z15:AA17"/>
    <mergeCell ref="AB15:AF15"/>
    <mergeCell ref="T16:U17"/>
    <mergeCell ref="V16:W17"/>
    <mergeCell ref="X16:Y17"/>
    <mergeCell ref="AB16:AC17"/>
    <mergeCell ref="AD16:AF16"/>
    <mergeCell ref="V20:W20"/>
    <mergeCell ref="X20:Y20"/>
    <mergeCell ref="Z20:AA20"/>
    <mergeCell ref="AB20:AC20"/>
    <mergeCell ref="AD20:AF20"/>
    <mergeCell ref="T23:U23"/>
    <mergeCell ref="V23:W23"/>
    <mergeCell ref="X23:Y23"/>
    <mergeCell ref="Z23:AA23"/>
    <mergeCell ref="AB23:AC23"/>
    <mergeCell ref="AD23:AF23"/>
    <mergeCell ref="V22:W22"/>
    <mergeCell ref="X22:Y22"/>
    <mergeCell ref="Z22:AA22"/>
    <mergeCell ref="AB22:AC22"/>
    <mergeCell ref="AD22:AF22"/>
    <mergeCell ref="C21:D21"/>
    <mergeCell ref="E21:K21"/>
    <mergeCell ref="L21:N21"/>
    <mergeCell ref="O21:P21"/>
    <mergeCell ref="Q21:S21"/>
    <mergeCell ref="C20:D20"/>
    <mergeCell ref="E20:K20"/>
    <mergeCell ref="L20:N20"/>
    <mergeCell ref="O20:P20"/>
    <mergeCell ref="Q20:S20"/>
    <mergeCell ref="T20:U20"/>
    <mergeCell ref="T19:U19"/>
    <mergeCell ref="V19:W19"/>
    <mergeCell ref="X19:Y19"/>
    <mergeCell ref="Z19:AA19"/>
    <mergeCell ref="AB19:AC19"/>
    <mergeCell ref="AD19:AF19"/>
    <mergeCell ref="T21:U21"/>
    <mergeCell ref="V21:W21"/>
    <mergeCell ref="X21:Y21"/>
    <mergeCell ref="Z21:AA21"/>
    <mergeCell ref="AB21:AC21"/>
    <mergeCell ref="AD21:AF21"/>
    <mergeCell ref="B13:AF13"/>
    <mergeCell ref="B14:B17"/>
    <mergeCell ref="C14:D17"/>
    <mergeCell ref="E14:K17"/>
    <mergeCell ref="L14:N17"/>
    <mergeCell ref="O14:P17"/>
    <mergeCell ref="Q14:Y14"/>
    <mergeCell ref="Z14:AF14"/>
    <mergeCell ref="Q15:S17"/>
    <mergeCell ref="T15:U15"/>
    <mergeCell ref="B2:AF2"/>
    <mergeCell ref="H4:R4"/>
    <mergeCell ref="S4:V4"/>
    <mergeCell ref="W4:AE4"/>
    <mergeCell ref="H5:AE5"/>
    <mergeCell ref="W6:AE6"/>
    <mergeCell ref="A330:AF330"/>
    <mergeCell ref="V18:W18"/>
    <mergeCell ref="X18:Y18"/>
    <mergeCell ref="Z18:AA18"/>
    <mergeCell ref="AB18:AC18"/>
    <mergeCell ref="AD18:AF18"/>
    <mergeCell ref="C19:D19"/>
    <mergeCell ref="E19:K19"/>
    <mergeCell ref="L19:N19"/>
    <mergeCell ref="O19:P19"/>
    <mergeCell ref="Q19:S19"/>
    <mergeCell ref="C18:D18"/>
    <mergeCell ref="E18:K18"/>
    <mergeCell ref="L18:N18"/>
    <mergeCell ref="O18:P18"/>
    <mergeCell ref="Q18:S18"/>
  </mergeCells>
  <dataValidations xWindow="1017" yWindow="358" count="1">
    <dataValidation allowBlank="1" showInputMessage="1" showErrorMessage="1" promptTitle="Number of Receipts or Invoices" prompt="Please enter the number of lines needed.  Please remember you can always come back and increase this number if needed." sqref="W6:AE6"/>
  </dataValidations>
  <pageMargins left="0.7" right="0.7" top="0.75" bottom="0.75" header="0.3" footer="0.3"/>
  <pageSetup paperSize="9" scale="7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B1:I13"/>
  <sheetViews>
    <sheetView view="pageBreakPreview" zoomScale="200" zoomScaleNormal="100" zoomScaleSheetLayoutView="200" workbookViewId="0">
      <selection activeCell="D12" sqref="D12"/>
    </sheetView>
  </sheetViews>
  <sheetFormatPr defaultRowHeight="15" x14ac:dyDescent="0.25"/>
  <cols>
    <col min="1" max="1" width="2" customWidth="1"/>
    <col min="2" max="2" width="1" customWidth="1"/>
    <col min="3" max="3" width="13.85546875" bestFit="1" customWidth="1"/>
    <col min="4" max="8" width="11.28515625" customWidth="1"/>
    <col min="9" max="9" width="1.28515625" customWidth="1"/>
  </cols>
  <sheetData>
    <row r="1" spans="2:9" ht="4.7" customHeight="1" x14ac:dyDescent="0.25">
      <c r="B1" s="229"/>
      <c r="C1" s="223"/>
      <c r="D1" s="224"/>
      <c r="E1" s="224"/>
      <c r="F1" s="224"/>
      <c r="G1" s="224"/>
      <c r="H1" s="224"/>
      <c r="I1" s="225"/>
    </row>
    <row r="2" spans="2:9" x14ac:dyDescent="0.25">
      <c r="B2" s="229"/>
      <c r="C2" s="827" t="s">
        <v>628</v>
      </c>
      <c r="D2" s="828"/>
      <c r="E2" s="829">
        <f>'STEP 1 - Form'!Y15</f>
        <v>0</v>
      </c>
      <c r="F2" s="830"/>
      <c r="G2" s="830"/>
      <c r="H2" s="830"/>
      <c r="I2" s="232"/>
    </row>
    <row r="3" spans="2:9" x14ac:dyDescent="0.25">
      <c r="B3" s="229"/>
      <c r="C3" s="827" t="s">
        <v>679</v>
      </c>
      <c r="D3" s="828"/>
      <c r="E3" s="830">
        <f>'STEP 1 - Form'!H14</f>
        <v>0</v>
      </c>
      <c r="F3" s="830"/>
      <c r="G3" s="830"/>
      <c r="H3" s="830"/>
      <c r="I3" s="232"/>
    </row>
    <row r="4" spans="2:9" x14ac:dyDescent="0.25">
      <c r="B4" s="229"/>
      <c r="C4" s="827" t="s">
        <v>79</v>
      </c>
      <c r="D4" s="828"/>
      <c r="E4" s="830">
        <f>'STEP 1 - Form'!H13</f>
        <v>0</v>
      </c>
      <c r="F4" s="830"/>
      <c r="G4" s="830"/>
      <c r="H4" s="830"/>
      <c r="I4" s="232"/>
    </row>
    <row r="5" spans="2:9" ht="3.75" customHeight="1" thickBot="1" x14ac:dyDescent="0.3">
      <c r="B5" s="229"/>
      <c r="C5" s="226"/>
      <c r="D5" s="227"/>
      <c r="E5" s="227"/>
      <c r="F5" s="227"/>
      <c r="G5" s="227"/>
      <c r="H5" s="227"/>
      <c r="I5" s="228"/>
    </row>
    <row r="6" spans="2:9" ht="3.75" customHeight="1" thickBot="1" x14ac:dyDescent="0.3">
      <c r="B6" s="831"/>
      <c r="C6" s="831"/>
      <c r="D6" s="831"/>
      <c r="E6" s="831"/>
      <c r="F6" s="831"/>
      <c r="G6" s="831"/>
      <c r="H6" s="831"/>
      <c r="I6" s="831"/>
    </row>
    <row r="7" spans="2:9" s="1" customFormat="1" ht="21.75" thickBot="1" x14ac:dyDescent="0.3">
      <c r="B7" s="230"/>
      <c r="C7" s="826" t="s">
        <v>40</v>
      </c>
      <c r="D7" s="826"/>
      <c r="E7" s="826"/>
      <c r="F7" s="826"/>
      <c r="G7" s="826"/>
      <c r="H7" s="826"/>
      <c r="I7" s="231"/>
    </row>
    <row r="8" spans="2:9" x14ac:dyDescent="0.25">
      <c r="C8" s="2" t="s">
        <v>183</v>
      </c>
      <c r="D8" s="3">
        <v>0</v>
      </c>
    </row>
    <row r="10" spans="2:9" x14ac:dyDescent="0.25">
      <c r="D10" s="2" t="s">
        <v>41</v>
      </c>
    </row>
    <row r="11" spans="2:9" ht="57.6" x14ac:dyDescent="0.3">
      <c r="C11" s="144" t="s">
        <v>42</v>
      </c>
      <c r="D11" s="143" t="s">
        <v>182</v>
      </c>
      <c r="E11" s="145" t="s">
        <v>179</v>
      </c>
      <c r="F11" s="84" t="s">
        <v>177</v>
      </c>
      <c r="G11" s="145" t="s">
        <v>178</v>
      </c>
      <c r="H11" s="145" t="s">
        <v>180</v>
      </c>
    </row>
    <row r="12" spans="2:9" x14ac:dyDescent="0.25">
      <c r="C12" s="3" t="s">
        <v>611</v>
      </c>
      <c r="D12" s="4">
        <v>0</v>
      </c>
      <c r="E12" s="4">
        <v>0</v>
      </c>
      <c r="F12" s="4">
        <v>0</v>
      </c>
      <c r="G12" s="4">
        <v>0</v>
      </c>
      <c r="H12" s="4">
        <v>0</v>
      </c>
    </row>
    <row r="13" spans="2:9" x14ac:dyDescent="0.25">
      <c r="C13" s="3" t="s">
        <v>76</v>
      </c>
      <c r="D13" s="4">
        <v>0</v>
      </c>
      <c r="E13" s="4">
        <v>0</v>
      </c>
      <c r="F13" s="4">
        <v>0</v>
      </c>
      <c r="G13" s="4">
        <v>0</v>
      </c>
      <c r="H13" s="4">
        <v>0</v>
      </c>
    </row>
  </sheetData>
  <sheetProtection selectLockedCells="1" pivotTables="0" selectUnlockedCells="1"/>
  <mergeCells count="8">
    <mergeCell ref="C7:H7"/>
    <mergeCell ref="C4:D4"/>
    <mergeCell ref="C3:D3"/>
    <mergeCell ref="C2:D2"/>
    <mergeCell ref="E2:H2"/>
    <mergeCell ref="E3:H3"/>
    <mergeCell ref="E4:H4"/>
    <mergeCell ref="B6:I6"/>
  </mergeCell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pageSetUpPr fitToPage="1"/>
  </sheetPr>
  <dimension ref="A1:AF136"/>
  <sheetViews>
    <sheetView view="pageBreakPreview" zoomScaleNormal="100" zoomScaleSheetLayoutView="100" workbookViewId="0">
      <selection activeCell="I6" sqref="I6:AE6"/>
    </sheetView>
  </sheetViews>
  <sheetFormatPr defaultRowHeight="15" x14ac:dyDescent="0.25"/>
  <cols>
    <col min="1" max="32" width="4.28515625" customWidth="1"/>
  </cols>
  <sheetData>
    <row r="1" spans="1:32" s="10" customFormat="1" ht="64.5" customHeight="1" thickBot="1" x14ac:dyDescent="0.3">
      <c r="A1" s="206"/>
      <c r="B1" s="207"/>
      <c r="C1" s="207"/>
      <c r="D1" s="207"/>
      <c r="E1" s="207"/>
      <c r="F1" s="207"/>
      <c r="G1" s="207"/>
      <c r="H1" s="207"/>
      <c r="I1" s="207"/>
      <c r="J1" s="207"/>
      <c r="K1" s="207"/>
      <c r="L1" s="207"/>
      <c r="M1" s="207"/>
      <c r="N1" s="207"/>
      <c r="O1" s="207"/>
      <c r="P1" s="207"/>
      <c r="Q1" s="207"/>
      <c r="R1" s="207"/>
      <c r="S1" s="207"/>
      <c r="T1" s="207"/>
      <c r="U1" s="207"/>
      <c r="V1" s="207"/>
      <c r="W1" s="207"/>
      <c r="X1" s="208"/>
      <c r="Y1" s="208"/>
      <c r="Z1" s="208"/>
      <c r="AA1" s="208"/>
      <c r="AB1" s="208"/>
      <c r="AC1" s="208"/>
      <c r="AD1" s="208"/>
      <c r="AE1" s="208"/>
      <c r="AF1" s="209"/>
    </row>
    <row r="2" spans="1:32" s="10" customFormat="1" ht="21.75" thickBot="1" x14ac:dyDescent="0.3">
      <c r="A2" s="869" t="s">
        <v>295</v>
      </c>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1"/>
    </row>
    <row r="3" spans="1:32" s="10" customFormat="1" ht="15" customHeight="1" x14ac:dyDescent="0.25">
      <c r="A3" s="23"/>
      <c r="B3" s="17"/>
      <c r="C3" s="17"/>
      <c r="D3" s="17"/>
      <c r="E3" s="17"/>
      <c r="F3" s="17"/>
      <c r="G3" s="17"/>
      <c r="H3" s="17"/>
      <c r="I3" s="17"/>
      <c r="J3" s="17"/>
      <c r="K3" s="17"/>
      <c r="L3" s="17"/>
      <c r="M3" s="17"/>
      <c r="N3" s="17"/>
      <c r="O3" s="17"/>
      <c r="P3" s="17"/>
      <c r="Q3" s="17"/>
      <c r="R3" s="17"/>
      <c r="S3" s="17"/>
      <c r="T3" s="17"/>
      <c r="U3" s="17"/>
      <c r="V3" s="17"/>
      <c r="W3" s="210"/>
      <c r="X3" s="210"/>
      <c r="Y3" s="210"/>
      <c r="Z3" s="210"/>
      <c r="AA3" s="210"/>
      <c r="AB3" s="210"/>
      <c r="AC3" s="211"/>
      <c r="AD3" s="211"/>
      <c r="AE3" s="211"/>
      <c r="AF3" s="9"/>
    </row>
    <row r="4" spans="1:32" s="10" customFormat="1" ht="20.100000000000001" hidden="1" customHeight="1" x14ac:dyDescent="0.25">
      <c r="A4" s="24"/>
      <c r="B4" s="17" t="s">
        <v>296</v>
      </c>
      <c r="C4" s="17"/>
      <c r="D4" s="17"/>
      <c r="E4" s="17"/>
      <c r="F4" s="17"/>
      <c r="G4" s="17"/>
      <c r="H4" s="25"/>
      <c r="I4" s="872"/>
      <c r="J4" s="873"/>
      <c r="K4" s="873"/>
      <c r="L4" s="873"/>
      <c r="M4" s="873"/>
      <c r="N4" s="873"/>
      <c r="O4" s="873"/>
      <c r="P4" s="873"/>
      <c r="Q4" s="873"/>
      <c r="R4" s="873"/>
      <c r="S4" s="873"/>
      <c r="T4" s="873"/>
      <c r="U4" s="873"/>
      <c r="V4" s="873"/>
      <c r="W4" s="873"/>
      <c r="X4" s="873"/>
      <c r="Y4" s="873"/>
      <c r="Z4" s="873"/>
      <c r="AA4" s="873"/>
      <c r="AB4" s="873"/>
      <c r="AC4" s="873"/>
      <c r="AD4" s="873"/>
      <c r="AE4" s="874"/>
      <c r="AF4" s="9"/>
    </row>
    <row r="5" spans="1:32" s="10" customFormat="1" ht="5.85" hidden="1" customHeight="1" x14ac:dyDescent="0.25">
      <c r="A5" s="15"/>
      <c r="B5" s="212"/>
      <c r="C5" s="212"/>
      <c r="D5" s="212"/>
      <c r="E5" s="212"/>
      <c r="F5" s="212"/>
      <c r="G5" s="212"/>
      <c r="H5" s="212"/>
      <c r="I5" s="213"/>
      <c r="J5" s="213"/>
      <c r="K5" s="213"/>
      <c r="L5" s="213"/>
      <c r="M5" s="213"/>
      <c r="N5" s="213"/>
      <c r="O5" s="213"/>
      <c r="P5" s="213"/>
      <c r="Q5" s="213"/>
      <c r="R5" s="213"/>
      <c r="S5" s="213"/>
      <c r="T5" s="213"/>
      <c r="U5" s="213"/>
      <c r="V5" s="213"/>
      <c r="W5" s="213"/>
      <c r="X5" s="213"/>
      <c r="Y5" s="213"/>
      <c r="Z5" s="213"/>
      <c r="AA5" s="213"/>
      <c r="AB5" s="213"/>
      <c r="AC5" s="213"/>
      <c r="AD5" s="213"/>
      <c r="AE5" s="213"/>
      <c r="AF5" s="214"/>
    </row>
    <row r="6" spans="1:32" s="10" customFormat="1" ht="20.100000000000001" customHeight="1" x14ac:dyDescent="0.25">
      <c r="A6" s="24"/>
      <c r="B6" s="17" t="s">
        <v>297</v>
      </c>
      <c r="C6" s="17"/>
      <c r="D6" s="17"/>
      <c r="E6" s="17"/>
      <c r="F6" s="17"/>
      <c r="G6" s="17"/>
      <c r="H6" s="25"/>
      <c r="I6" s="853"/>
      <c r="J6" s="854"/>
      <c r="K6" s="854"/>
      <c r="L6" s="854"/>
      <c r="M6" s="854"/>
      <c r="N6" s="854"/>
      <c r="O6" s="854"/>
      <c r="P6" s="854"/>
      <c r="Q6" s="854"/>
      <c r="R6" s="854"/>
      <c r="S6" s="854"/>
      <c r="T6" s="854"/>
      <c r="U6" s="854"/>
      <c r="V6" s="854"/>
      <c r="W6" s="854"/>
      <c r="X6" s="854"/>
      <c r="Y6" s="854"/>
      <c r="Z6" s="854"/>
      <c r="AA6" s="854"/>
      <c r="AB6" s="854"/>
      <c r="AC6" s="854"/>
      <c r="AD6" s="854"/>
      <c r="AE6" s="855"/>
      <c r="AF6" s="9"/>
    </row>
    <row r="7" spans="1:32" s="10" customFormat="1" ht="5.85" customHeight="1" x14ac:dyDescent="0.25">
      <c r="A7" s="23"/>
      <c r="B7" s="17"/>
      <c r="C7" s="17"/>
      <c r="D7" s="17"/>
      <c r="E7" s="17"/>
      <c r="F7" s="17"/>
      <c r="G7" s="17"/>
      <c r="H7" s="17"/>
      <c r="I7" s="32"/>
      <c r="J7" s="32"/>
      <c r="K7" s="32"/>
      <c r="L7" s="32"/>
      <c r="M7" s="32"/>
      <c r="N7" s="32"/>
      <c r="O7" s="32"/>
      <c r="P7" s="32"/>
      <c r="Q7" s="32"/>
      <c r="R7" s="32"/>
      <c r="S7" s="32"/>
      <c r="T7" s="32"/>
      <c r="U7" s="32"/>
      <c r="V7" s="32"/>
      <c r="W7" s="32"/>
      <c r="X7" s="32"/>
      <c r="Y7" s="32"/>
      <c r="Z7" s="32"/>
      <c r="AA7" s="32"/>
      <c r="AB7" s="32"/>
      <c r="AC7" s="32"/>
      <c r="AD7" s="32"/>
      <c r="AE7" s="32"/>
      <c r="AF7" s="9"/>
    </row>
    <row r="8" spans="1:32" s="10" customFormat="1" ht="20.100000000000001" customHeight="1" x14ac:dyDescent="0.4">
      <c r="A8" s="24"/>
      <c r="B8" s="17" t="s">
        <v>676</v>
      </c>
      <c r="C8" s="17"/>
      <c r="D8" s="17"/>
      <c r="E8" s="17"/>
      <c r="F8" s="17"/>
      <c r="G8" s="17"/>
      <c r="H8" s="25"/>
      <c r="I8" s="875"/>
      <c r="J8" s="876"/>
      <c r="K8" s="876"/>
      <c r="L8" s="876"/>
      <c r="M8" s="876"/>
      <c r="N8" s="876"/>
      <c r="O8" s="876"/>
      <c r="P8" s="876"/>
      <c r="Q8" s="876"/>
      <c r="R8" s="876"/>
      <c r="S8" s="876"/>
      <c r="T8" s="876"/>
      <c r="U8" s="876"/>
      <c r="V8" s="876"/>
      <c r="W8" s="876"/>
      <c r="X8" s="877"/>
      <c r="Y8" s="33"/>
      <c r="Z8" s="33"/>
      <c r="AA8" s="33"/>
      <c r="AB8" s="33"/>
      <c r="AC8" s="33"/>
      <c r="AD8" s="33"/>
      <c r="AE8" s="34"/>
      <c r="AF8" s="9"/>
    </row>
    <row r="9" spans="1:32" s="10" customFormat="1" ht="19.5" customHeight="1" x14ac:dyDescent="0.25">
      <c r="A9" s="23"/>
      <c r="B9" s="17" t="s">
        <v>677</v>
      </c>
      <c r="C9" s="17"/>
      <c r="D9" s="17"/>
      <c r="E9" s="17"/>
      <c r="F9" s="17"/>
      <c r="G9" s="17"/>
      <c r="H9" s="17"/>
      <c r="I9" s="35"/>
      <c r="J9" s="35"/>
      <c r="K9" s="35"/>
      <c r="L9" s="35"/>
      <c r="M9" s="35"/>
      <c r="N9" s="35"/>
      <c r="O9" s="35"/>
      <c r="P9" s="35"/>
      <c r="Q9" s="35"/>
      <c r="R9" s="35"/>
      <c r="S9" s="35"/>
      <c r="T9" s="35"/>
      <c r="U9" s="35"/>
      <c r="V9" s="35"/>
      <c r="W9" s="35"/>
      <c r="X9" s="35"/>
      <c r="Y9" s="35"/>
      <c r="Z9" s="35"/>
      <c r="AA9" s="35"/>
      <c r="AB9" s="35"/>
      <c r="AC9" s="35"/>
      <c r="AD9" s="35"/>
      <c r="AE9" s="35"/>
      <c r="AF9" s="9"/>
    </row>
    <row r="10" spans="1:32" s="10" customFormat="1" ht="5.85" customHeight="1" x14ac:dyDescent="0.25">
      <c r="A10" s="23"/>
      <c r="B10" s="17"/>
      <c r="C10" s="17"/>
      <c r="D10" s="17"/>
      <c r="E10" s="17"/>
      <c r="F10" s="17"/>
      <c r="G10" s="17"/>
      <c r="H10" s="17"/>
      <c r="I10" s="35"/>
      <c r="J10" s="35"/>
      <c r="K10" s="35"/>
      <c r="L10" s="35"/>
      <c r="M10" s="35"/>
      <c r="N10" s="35"/>
      <c r="O10" s="35"/>
      <c r="P10" s="35"/>
      <c r="Q10" s="35"/>
      <c r="R10" s="35"/>
      <c r="S10" s="35"/>
      <c r="T10" s="35"/>
      <c r="U10" s="35"/>
      <c r="V10" s="35"/>
      <c r="W10" s="35"/>
      <c r="X10" s="35"/>
      <c r="Y10" s="35"/>
      <c r="Z10" s="35"/>
      <c r="AA10" s="35"/>
      <c r="AB10" s="35"/>
      <c r="AC10" s="35"/>
      <c r="AD10" s="35"/>
      <c r="AE10" s="35"/>
      <c r="AF10" s="9"/>
    </row>
    <row r="11" spans="1:32" s="10" customFormat="1" ht="20.100000000000001" customHeight="1" x14ac:dyDescent="0.25">
      <c r="A11" s="24"/>
      <c r="B11" s="17" t="s">
        <v>47</v>
      </c>
      <c r="C11" s="17"/>
      <c r="D11" s="17"/>
      <c r="E11" s="17"/>
      <c r="F11" s="17"/>
      <c r="G11" s="17"/>
      <c r="H11" s="25"/>
      <c r="I11" s="847"/>
      <c r="J11" s="848"/>
      <c r="K11" s="848"/>
      <c r="L11" s="848"/>
      <c r="M11" s="848"/>
      <c r="N11" s="848"/>
      <c r="O11" s="848"/>
      <c r="P11" s="848"/>
      <c r="Q11" s="848"/>
      <c r="R11" s="848"/>
      <c r="S11" s="848"/>
      <c r="T11" s="848"/>
      <c r="U11" s="848"/>
      <c r="V11" s="848"/>
      <c r="W11" s="848"/>
      <c r="X11" s="848"/>
      <c r="Y11" s="848"/>
      <c r="Z11" s="848"/>
      <c r="AA11" s="848"/>
      <c r="AB11" s="848"/>
      <c r="AC11" s="848"/>
      <c r="AD11" s="848"/>
      <c r="AE11" s="849"/>
      <c r="AF11" s="9"/>
    </row>
    <row r="12" spans="1:32" s="10" customFormat="1" ht="20.100000000000001" customHeight="1" x14ac:dyDescent="0.25">
      <c r="A12" s="24"/>
      <c r="B12" s="17"/>
      <c r="C12" s="17"/>
      <c r="D12" s="17"/>
      <c r="E12" s="17"/>
      <c r="F12" s="17"/>
      <c r="G12" s="17"/>
      <c r="H12" s="25"/>
      <c r="I12" s="850"/>
      <c r="J12" s="851"/>
      <c r="K12" s="851"/>
      <c r="L12" s="851"/>
      <c r="M12" s="851"/>
      <c r="N12" s="851"/>
      <c r="O12" s="851"/>
      <c r="P12" s="851"/>
      <c r="Q12" s="851"/>
      <c r="R12" s="851"/>
      <c r="S12" s="851"/>
      <c r="T12" s="851"/>
      <c r="U12" s="851"/>
      <c r="V12" s="851"/>
      <c r="W12" s="851"/>
      <c r="X12" s="851"/>
      <c r="Y12" s="851"/>
      <c r="Z12" s="851"/>
      <c r="AA12" s="851"/>
      <c r="AB12" s="851"/>
      <c r="AC12" s="851"/>
      <c r="AD12" s="851"/>
      <c r="AE12" s="852"/>
      <c r="AF12" s="9"/>
    </row>
    <row r="13" spans="1:32" s="10" customFormat="1" ht="5.85" customHeight="1" x14ac:dyDescent="0.25">
      <c r="A13" s="23"/>
      <c r="B13" s="17"/>
      <c r="C13" s="17"/>
      <c r="D13" s="17"/>
      <c r="E13" s="17"/>
      <c r="F13" s="17"/>
      <c r="G13" s="17"/>
      <c r="H13" s="17"/>
      <c r="I13" s="35"/>
      <c r="J13" s="35"/>
      <c r="K13" s="35"/>
      <c r="L13" s="35"/>
      <c r="M13" s="35"/>
      <c r="N13" s="35"/>
      <c r="O13" s="35"/>
      <c r="P13" s="35"/>
      <c r="Q13" s="35"/>
      <c r="R13" s="35"/>
      <c r="S13" s="35"/>
      <c r="T13" s="35"/>
      <c r="U13" s="35"/>
      <c r="V13" s="35"/>
      <c r="W13" s="35"/>
      <c r="X13" s="35"/>
      <c r="Y13" s="35"/>
      <c r="Z13" s="35"/>
      <c r="AA13" s="35"/>
      <c r="AB13" s="35"/>
      <c r="AC13" s="35"/>
      <c r="AD13" s="35"/>
      <c r="AE13" s="35"/>
      <c r="AF13" s="9"/>
    </row>
    <row r="14" spans="1:32" s="10" customFormat="1" ht="20.100000000000001" customHeight="1" x14ac:dyDescent="0.25">
      <c r="A14" s="24"/>
      <c r="B14" s="17" t="s">
        <v>48</v>
      </c>
      <c r="C14" s="17"/>
      <c r="D14" s="17"/>
      <c r="E14" s="17"/>
      <c r="F14" s="17"/>
      <c r="G14" s="17"/>
      <c r="H14" s="26" t="s">
        <v>49</v>
      </c>
      <c r="I14" s="864"/>
      <c r="J14" s="865"/>
      <c r="K14" s="865"/>
      <c r="L14" s="866"/>
      <c r="M14" s="867" t="s">
        <v>50</v>
      </c>
      <c r="N14" s="868"/>
      <c r="O14" s="853"/>
      <c r="P14" s="854"/>
      <c r="Q14" s="854"/>
      <c r="R14" s="854"/>
      <c r="S14" s="854"/>
      <c r="T14" s="854"/>
      <c r="U14" s="854"/>
      <c r="V14" s="854"/>
      <c r="W14" s="854"/>
      <c r="X14" s="854"/>
      <c r="Y14" s="854"/>
      <c r="Z14" s="854"/>
      <c r="AA14" s="854"/>
      <c r="AB14" s="854"/>
      <c r="AC14" s="854"/>
      <c r="AD14" s="855"/>
      <c r="AE14" s="36"/>
      <c r="AF14" s="9"/>
    </row>
    <row r="15" spans="1:32" s="10" customFormat="1" ht="5.85" customHeight="1" x14ac:dyDescent="0.25">
      <c r="A15" s="23"/>
      <c r="B15" s="17"/>
      <c r="C15" s="17"/>
      <c r="D15" s="17"/>
      <c r="E15" s="17"/>
      <c r="F15" s="17"/>
      <c r="G15" s="17"/>
      <c r="H15" s="17"/>
      <c r="I15" s="35"/>
      <c r="J15" s="35"/>
      <c r="K15" s="35"/>
      <c r="L15" s="35"/>
      <c r="M15" s="35"/>
      <c r="N15" s="35"/>
      <c r="O15" s="35"/>
      <c r="P15" s="35"/>
      <c r="Q15" s="35"/>
      <c r="R15" s="35"/>
      <c r="S15" s="35"/>
      <c r="T15" s="35"/>
      <c r="U15" s="35"/>
      <c r="V15" s="35"/>
      <c r="W15" s="35"/>
      <c r="X15" s="35"/>
      <c r="Y15" s="35"/>
      <c r="Z15" s="35"/>
      <c r="AA15" s="35"/>
      <c r="AB15" s="35"/>
      <c r="AC15" s="35"/>
      <c r="AD15" s="35"/>
      <c r="AE15" s="35"/>
      <c r="AF15" s="9"/>
    </row>
    <row r="16" spans="1:32" s="10" customFormat="1" ht="20.100000000000001" customHeight="1" x14ac:dyDescent="0.25">
      <c r="A16" s="24"/>
      <c r="B16" s="17" t="s">
        <v>51</v>
      </c>
      <c r="C16" s="17"/>
      <c r="D16" s="17"/>
      <c r="E16" s="17"/>
      <c r="F16" s="17"/>
      <c r="G16" s="17"/>
      <c r="H16" s="25"/>
      <c r="I16" s="844"/>
      <c r="J16" s="845"/>
      <c r="K16" s="845"/>
      <c r="L16" s="845"/>
      <c r="M16" s="845"/>
      <c r="N16" s="845"/>
      <c r="O16" s="845"/>
      <c r="P16" s="845"/>
      <c r="Q16" s="845"/>
      <c r="R16" s="845"/>
      <c r="S16" s="845"/>
      <c r="T16" s="845"/>
      <c r="U16" s="845"/>
      <c r="V16" s="845"/>
      <c r="W16" s="845"/>
      <c r="X16" s="845"/>
      <c r="Y16" s="845"/>
      <c r="Z16" s="845"/>
      <c r="AA16" s="845"/>
      <c r="AB16" s="845"/>
      <c r="AC16" s="845"/>
      <c r="AD16" s="845"/>
      <c r="AE16" s="846"/>
      <c r="AF16" s="9"/>
    </row>
    <row r="17" spans="1:32" s="10" customFormat="1" ht="5.85" customHeight="1" x14ac:dyDescent="0.25">
      <c r="A17" s="23"/>
      <c r="B17" s="17"/>
      <c r="C17" s="17"/>
      <c r="D17" s="17"/>
      <c r="E17" s="17"/>
      <c r="F17" s="17"/>
      <c r="G17" s="17"/>
      <c r="H17" s="17"/>
      <c r="I17" s="35"/>
      <c r="J17" s="35"/>
      <c r="K17" s="35"/>
      <c r="L17" s="35"/>
      <c r="M17" s="35"/>
      <c r="N17" s="35"/>
      <c r="O17" s="35"/>
      <c r="P17" s="35"/>
      <c r="Q17" s="35"/>
      <c r="R17" s="35"/>
      <c r="S17" s="35"/>
      <c r="T17" s="35"/>
      <c r="U17" s="35"/>
      <c r="V17" s="35"/>
      <c r="W17" s="35"/>
      <c r="X17" s="35"/>
      <c r="Y17" s="35"/>
      <c r="Z17" s="35"/>
      <c r="AA17" s="35"/>
      <c r="AB17" s="35"/>
      <c r="AC17" s="35"/>
      <c r="AD17" s="35"/>
      <c r="AE17" s="35"/>
      <c r="AF17" s="9"/>
    </row>
    <row r="18" spans="1:32" s="10" customFormat="1" ht="20.100000000000001" customHeight="1" x14ac:dyDescent="0.25">
      <c r="A18" s="24"/>
      <c r="B18" s="17" t="s">
        <v>52</v>
      </c>
      <c r="C18" s="17"/>
      <c r="D18" s="17"/>
      <c r="E18" s="17"/>
      <c r="F18" s="17"/>
      <c r="G18" s="17"/>
      <c r="H18" s="25"/>
      <c r="I18" s="844"/>
      <c r="J18" s="845"/>
      <c r="K18" s="845"/>
      <c r="L18" s="845"/>
      <c r="M18" s="845"/>
      <c r="N18" s="845"/>
      <c r="O18" s="845"/>
      <c r="P18" s="845"/>
      <c r="Q18" s="845"/>
      <c r="R18" s="845"/>
      <c r="S18" s="845"/>
      <c r="T18" s="845"/>
      <c r="U18" s="845"/>
      <c r="V18" s="845"/>
      <c r="W18" s="845"/>
      <c r="X18" s="845"/>
      <c r="Y18" s="845"/>
      <c r="Z18" s="845"/>
      <c r="AA18" s="845"/>
      <c r="AB18" s="845"/>
      <c r="AC18" s="845"/>
      <c r="AD18" s="845"/>
      <c r="AE18" s="846"/>
      <c r="AF18" s="9"/>
    </row>
    <row r="19" spans="1:32" s="10" customFormat="1" ht="5.85" customHeight="1" x14ac:dyDescent="0.25">
      <c r="A19" s="23"/>
      <c r="B19" s="17"/>
      <c r="C19" s="17"/>
      <c r="D19" s="17"/>
      <c r="E19" s="17"/>
      <c r="F19" s="17"/>
      <c r="G19" s="17"/>
      <c r="H19" s="17"/>
      <c r="I19" s="35"/>
      <c r="J19" s="35"/>
      <c r="K19" s="35"/>
      <c r="L19" s="35"/>
      <c r="M19" s="35"/>
      <c r="N19" s="35"/>
      <c r="O19" s="35"/>
      <c r="P19" s="35"/>
      <c r="Q19" s="35"/>
      <c r="R19" s="35"/>
      <c r="S19" s="35"/>
      <c r="T19" s="35"/>
      <c r="U19" s="35"/>
      <c r="V19" s="35"/>
      <c r="W19" s="35"/>
      <c r="X19" s="35"/>
      <c r="Y19" s="35"/>
      <c r="Z19" s="35"/>
      <c r="AA19" s="35"/>
      <c r="AB19" s="35"/>
      <c r="AC19" s="35"/>
      <c r="AD19" s="35"/>
      <c r="AE19" s="35"/>
      <c r="AF19" s="9"/>
    </row>
    <row r="20" spans="1:32" s="10" customFormat="1" ht="20.100000000000001" customHeight="1" x14ac:dyDescent="0.25">
      <c r="A20" s="24"/>
      <c r="B20" s="17" t="s">
        <v>53</v>
      </c>
      <c r="C20" s="17"/>
      <c r="D20" s="17"/>
      <c r="E20" s="17"/>
      <c r="F20" s="17"/>
      <c r="G20" s="17"/>
      <c r="H20" s="25"/>
      <c r="I20" s="844"/>
      <c r="J20" s="845"/>
      <c r="K20" s="845"/>
      <c r="L20" s="845"/>
      <c r="M20" s="845"/>
      <c r="N20" s="845"/>
      <c r="O20" s="845"/>
      <c r="P20" s="845"/>
      <c r="Q20" s="845"/>
      <c r="R20" s="845"/>
      <c r="S20" s="845"/>
      <c r="T20" s="845"/>
      <c r="U20" s="845"/>
      <c r="V20" s="845"/>
      <c r="W20" s="845"/>
      <c r="X20" s="845"/>
      <c r="Y20" s="845"/>
      <c r="Z20" s="845"/>
      <c r="AA20" s="845"/>
      <c r="AB20" s="845"/>
      <c r="AC20" s="845"/>
      <c r="AD20" s="845"/>
      <c r="AE20" s="846"/>
      <c r="AF20" s="9"/>
    </row>
    <row r="21" spans="1:32" s="10" customFormat="1" ht="5.85" customHeight="1" x14ac:dyDescent="0.25">
      <c r="A21" s="23"/>
      <c r="B21" s="17"/>
      <c r="C21" s="17"/>
      <c r="D21" s="17"/>
      <c r="E21" s="17"/>
      <c r="F21" s="17"/>
      <c r="G21" s="17"/>
      <c r="H21" s="17"/>
      <c r="I21" s="35"/>
      <c r="J21" s="35"/>
      <c r="K21" s="35"/>
      <c r="L21" s="35"/>
      <c r="M21" s="35"/>
      <c r="N21" s="35"/>
      <c r="O21" s="35"/>
      <c r="P21" s="35"/>
      <c r="Q21" s="35"/>
      <c r="R21" s="35"/>
      <c r="S21" s="35"/>
      <c r="T21" s="35"/>
      <c r="U21" s="35"/>
      <c r="V21" s="35"/>
      <c r="W21" s="35"/>
      <c r="X21" s="35"/>
      <c r="Y21" s="35"/>
      <c r="Z21" s="35"/>
      <c r="AA21" s="35"/>
      <c r="AB21" s="35"/>
      <c r="AC21" s="35"/>
      <c r="AD21" s="35"/>
      <c r="AE21" s="35"/>
      <c r="AF21" s="9"/>
    </row>
    <row r="22" spans="1:32" s="10" customFormat="1" ht="20.100000000000001" customHeight="1" x14ac:dyDescent="0.25">
      <c r="A22" s="24"/>
      <c r="B22" s="17" t="s">
        <v>54</v>
      </c>
      <c r="C22" s="17"/>
      <c r="D22" s="17"/>
      <c r="E22" s="17"/>
      <c r="F22" s="17"/>
      <c r="G22" s="17"/>
      <c r="H22" s="25"/>
      <c r="I22" s="844"/>
      <c r="J22" s="845"/>
      <c r="K22" s="845"/>
      <c r="L22" s="845"/>
      <c r="M22" s="845"/>
      <c r="N22" s="845"/>
      <c r="O22" s="845"/>
      <c r="P22" s="845"/>
      <c r="Q22" s="845"/>
      <c r="R22" s="845"/>
      <c r="S22" s="845"/>
      <c r="T22" s="845"/>
      <c r="U22" s="845"/>
      <c r="V22" s="845"/>
      <c r="W22" s="845"/>
      <c r="X22" s="845"/>
      <c r="Y22" s="845"/>
      <c r="Z22" s="845"/>
      <c r="AA22" s="845"/>
      <c r="AB22" s="845"/>
      <c r="AC22" s="845"/>
      <c r="AD22" s="845"/>
      <c r="AE22" s="846"/>
      <c r="AF22" s="9"/>
    </row>
    <row r="23" spans="1:32" s="10" customFormat="1" ht="5.85" customHeight="1" x14ac:dyDescent="0.25">
      <c r="A23" s="23"/>
      <c r="B23" s="17"/>
      <c r="C23" s="17"/>
      <c r="D23" s="17"/>
      <c r="E23" s="17"/>
      <c r="F23" s="17"/>
      <c r="G23" s="17"/>
      <c r="H23" s="17"/>
      <c r="I23" s="35"/>
      <c r="J23" s="35"/>
      <c r="K23" s="35"/>
      <c r="L23" s="35"/>
      <c r="M23" s="35"/>
      <c r="N23" s="35"/>
      <c r="O23" s="35"/>
      <c r="P23" s="35"/>
      <c r="Q23" s="35"/>
      <c r="R23" s="35"/>
      <c r="S23" s="35"/>
      <c r="T23" s="35"/>
      <c r="U23" s="35"/>
      <c r="V23" s="35"/>
      <c r="W23" s="35"/>
      <c r="X23" s="35"/>
      <c r="Y23" s="35"/>
      <c r="Z23" s="35"/>
      <c r="AA23" s="35"/>
      <c r="AB23" s="35"/>
      <c r="AC23" s="35"/>
      <c r="AD23" s="35"/>
      <c r="AE23" s="35"/>
      <c r="AF23" s="9"/>
    </row>
    <row r="24" spans="1:32" s="10" customFormat="1" ht="20.100000000000001" customHeight="1" x14ac:dyDescent="0.25">
      <c r="A24" s="24"/>
      <c r="B24" s="17" t="s">
        <v>55</v>
      </c>
      <c r="C24" s="17"/>
      <c r="D24" s="17"/>
      <c r="E24" s="17"/>
      <c r="F24" s="17"/>
      <c r="G24" s="17"/>
      <c r="H24" s="25"/>
      <c r="I24" s="847"/>
      <c r="J24" s="848"/>
      <c r="K24" s="848"/>
      <c r="L24" s="848"/>
      <c r="M24" s="848"/>
      <c r="N24" s="848"/>
      <c r="O24" s="848"/>
      <c r="P24" s="848"/>
      <c r="Q24" s="848"/>
      <c r="R24" s="848"/>
      <c r="S24" s="848"/>
      <c r="T24" s="848"/>
      <c r="U24" s="848"/>
      <c r="V24" s="848"/>
      <c r="W24" s="848"/>
      <c r="X24" s="848"/>
      <c r="Y24" s="848"/>
      <c r="Z24" s="848"/>
      <c r="AA24" s="848"/>
      <c r="AB24" s="848"/>
      <c r="AC24" s="848"/>
      <c r="AD24" s="848"/>
      <c r="AE24" s="849"/>
      <c r="AF24" s="9"/>
    </row>
    <row r="25" spans="1:32" s="10" customFormat="1" ht="20.100000000000001" customHeight="1" x14ac:dyDescent="0.25">
      <c r="A25" s="24"/>
      <c r="B25" s="17"/>
      <c r="C25" s="17"/>
      <c r="D25" s="17"/>
      <c r="E25" s="17"/>
      <c r="F25" s="17"/>
      <c r="G25" s="17"/>
      <c r="H25" s="25"/>
      <c r="I25" s="850"/>
      <c r="J25" s="851"/>
      <c r="K25" s="851"/>
      <c r="L25" s="851"/>
      <c r="M25" s="851"/>
      <c r="N25" s="851"/>
      <c r="O25" s="851"/>
      <c r="P25" s="851"/>
      <c r="Q25" s="851"/>
      <c r="R25" s="851"/>
      <c r="S25" s="851"/>
      <c r="T25" s="851"/>
      <c r="U25" s="851"/>
      <c r="V25" s="851"/>
      <c r="W25" s="851"/>
      <c r="X25" s="851"/>
      <c r="Y25" s="851"/>
      <c r="Z25" s="851"/>
      <c r="AA25" s="851"/>
      <c r="AB25" s="851"/>
      <c r="AC25" s="851"/>
      <c r="AD25" s="851"/>
      <c r="AE25" s="852"/>
      <c r="AF25" s="9"/>
    </row>
    <row r="26" spans="1:32" s="10" customFormat="1" ht="5.85" customHeight="1" x14ac:dyDescent="0.25">
      <c r="A26" s="23"/>
      <c r="B26" s="17"/>
      <c r="C26" s="17"/>
      <c r="D26" s="17"/>
      <c r="E26" s="17"/>
      <c r="F26" s="17"/>
      <c r="G26" s="17"/>
      <c r="H26" s="17"/>
      <c r="I26" s="35"/>
      <c r="J26" s="35"/>
      <c r="K26" s="35"/>
      <c r="L26" s="35"/>
      <c r="M26" s="35"/>
      <c r="N26" s="35"/>
      <c r="O26" s="35"/>
      <c r="P26" s="35"/>
      <c r="Q26" s="35"/>
      <c r="R26" s="35"/>
      <c r="S26" s="35"/>
      <c r="T26" s="35"/>
      <c r="U26" s="35"/>
      <c r="V26" s="35"/>
      <c r="W26" s="35"/>
      <c r="X26" s="35"/>
      <c r="Y26" s="35"/>
      <c r="Z26" s="35"/>
      <c r="AA26" s="35"/>
      <c r="AB26" s="35"/>
      <c r="AC26" s="35"/>
      <c r="AD26" s="35"/>
      <c r="AE26" s="35"/>
      <c r="AF26" s="9"/>
    </row>
    <row r="27" spans="1:32" s="10" customFormat="1" ht="20.100000000000001" customHeight="1" x14ac:dyDescent="0.25">
      <c r="A27" s="24"/>
      <c r="B27" s="17" t="s">
        <v>56</v>
      </c>
      <c r="C27" s="17"/>
      <c r="D27" s="17"/>
      <c r="E27" s="17"/>
      <c r="F27" s="17"/>
      <c r="G27" s="17"/>
      <c r="H27" s="25"/>
      <c r="I27" s="844"/>
      <c r="J27" s="845"/>
      <c r="K27" s="845"/>
      <c r="L27" s="845"/>
      <c r="M27" s="845"/>
      <c r="N27" s="846"/>
      <c r="O27" s="37" t="s">
        <v>57</v>
      </c>
      <c r="P27" s="844"/>
      <c r="Q27" s="845"/>
      <c r="R27" s="845"/>
      <c r="S27" s="845"/>
      <c r="T27" s="845"/>
      <c r="U27" s="846"/>
      <c r="V27" s="273" t="s">
        <v>668</v>
      </c>
      <c r="W27" s="35"/>
      <c r="X27" s="35"/>
      <c r="Y27" s="35"/>
      <c r="Z27" s="35"/>
      <c r="AA27" s="35"/>
      <c r="AB27" s="35"/>
      <c r="AC27" s="35"/>
      <c r="AD27" s="35"/>
      <c r="AE27" s="35"/>
      <c r="AF27" s="9"/>
    </row>
    <row r="28" spans="1:32" s="10" customFormat="1" ht="5.85" customHeight="1" x14ac:dyDescent="0.25">
      <c r="A28" s="23"/>
      <c r="B28" s="17"/>
      <c r="C28" s="17"/>
      <c r="D28" s="17"/>
      <c r="E28" s="17"/>
      <c r="F28" s="17"/>
      <c r="G28" s="17"/>
      <c r="H28" s="17"/>
      <c r="I28" s="35"/>
      <c r="J28" s="35"/>
      <c r="K28" s="35"/>
      <c r="L28" s="35"/>
      <c r="M28" s="35"/>
      <c r="N28" s="35"/>
      <c r="O28" s="35"/>
      <c r="P28" s="35"/>
      <c r="Q28" s="35"/>
      <c r="R28" s="35"/>
      <c r="S28" s="35"/>
      <c r="T28" s="35"/>
      <c r="U28" s="35"/>
      <c r="V28" s="35"/>
      <c r="W28" s="35"/>
      <c r="X28" s="35"/>
      <c r="Y28" s="35"/>
      <c r="Z28" s="35"/>
      <c r="AA28" s="35"/>
      <c r="AB28" s="35"/>
      <c r="AC28" s="35"/>
      <c r="AD28" s="35"/>
      <c r="AE28" s="35"/>
      <c r="AF28" s="9"/>
    </row>
    <row r="29" spans="1:32" s="10" customFormat="1" ht="20.100000000000001" customHeight="1" x14ac:dyDescent="0.25">
      <c r="A29" s="24"/>
      <c r="B29" s="17" t="s">
        <v>58</v>
      </c>
      <c r="C29" s="17"/>
      <c r="D29" s="17"/>
      <c r="E29" s="17"/>
      <c r="F29" s="17"/>
      <c r="G29" s="17"/>
      <c r="H29" s="25"/>
      <c r="I29" s="853"/>
      <c r="J29" s="854"/>
      <c r="K29" s="854"/>
      <c r="L29" s="854"/>
      <c r="M29" s="854"/>
      <c r="N29" s="854"/>
      <c r="O29" s="854"/>
      <c r="P29" s="854"/>
      <c r="Q29" s="854"/>
      <c r="R29" s="854"/>
      <c r="S29" s="854"/>
      <c r="T29" s="854"/>
      <c r="U29" s="854"/>
      <c r="V29" s="854"/>
      <c r="W29" s="854"/>
      <c r="X29" s="854"/>
      <c r="Y29" s="854"/>
      <c r="Z29" s="855"/>
      <c r="AA29" s="35"/>
      <c r="AB29" s="35"/>
      <c r="AC29" s="35"/>
      <c r="AD29" s="35"/>
      <c r="AE29" s="35"/>
      <c r="AF29" s="9"/>
    </row>
    <row r="30" spans="1:32" s="10" customFormat="1" x14ac:dyDescent="0.25">
      <c r="A30" s="24"/>
      <c r="B30" s="27"/>
      <c r="C30" s="28"/>
      <c r="D30" s="17"/>
      <c r="E30" s="17"/>
      <c r="F30" s="17"/>
      <c r="G30" s="17"/>
      <c r="H30" s="17"/>
      <c r="I30" s="233" t="s">
        <v>630</v>
      </c>
      <c r="J30" s="233"/>
      <c r="K30" s="233"/>
      <c r="L30" s="233"/>
      <c r="M30" s="233"/>
      <c r="N30" s="233"/>
      <c r="O30" s="233"/>
      <c r="P30" s="233"/>
      <c r="Q30" s="233"/>
      <c r="R30" s="233"/>
      <c r="S30" s="233"/>
      <c r="T30" s="233"/>
      <c r="U30" s="233"/>
      <c r="V30" s="233"/>
      <c r="W30" s="233"/>
      <c r="X30" s="233"/>
      <c r="Y30" s="233"/>
      <c r="Z30" s="35"/>
      <c r="AA30" s="35"/>
      <c r="AB30" s="35"/>
      <c r="AC30" s="35"/>
      <c r="AD30" s="35"/>
      <c r="AE30" s="35"/>
      <c r="AF30" s="9"/>
    </row>
    <row r="31" spans="1:32" s="10" customFormat="1" ht="5.85" customHeight="1" x14ac:dyDescent="0.25">
      <c r="A31" s="23"/>
      <c r="B31" s="17"/>
      <c r="C31" s="17"/>
      <c r="D31" s="17"/>
      <c r="E31" s="17"/>
      <c r="F31" s="17"/>
      <c r="G31" s="17"/>
      <c r="H31" s="17"/>
      <c r="I31" s="233"/>
      <c r="J31" s="233"/>
      <c r="K31" s="233"/>
      <c r="L31" s="233"/>
      <c r="M31" s="233"/>
      <c r="N31" s="233"/>
      <c r="O31" s="233"/>
      <c r="P31" s="233"/>
      <c r="Q31" s="233"/>
      <c r="R31" s="233"/>
      <c r="S31" s="233"/>
      <c r="T31" s="233"/>
      <c r="U31" s="233"/>
      <c r="V31" s="233"/>
      <c r="W31" s="233"/>
      <c r="X31" s="233"/>
      <c r="Y31" s="233"/>
      <c r="Z31" s="35"/>
      <c r="AA31" s="35"/>
      <c r="AB31" s="35"/>
      <c r="AC31" s="35"/>
      <c r="AD31" s="35"/>
      <c r="AE31" s="35"/>
      <c r="AF31" s="9"/>
    </row>
    <row r="32" spans="1:32" s="264" customFormat="1" ht="18.75" x14ac:dyDescent="0.3">
      <c r="A32" s="258"/>
      <c r="B32" s="259"/>
      <c r="C32" s="259"/>
      <c r="D32" s="260"/>
      <c r="E32" s="260"/>
      <c r="F32" s="260"/>
      <c r="G32" s="260"/>
      <c r="H32" s="260"/>
      <c r="I32" s="261" t="s">
        <v>669</v>
      </c>
      <c r="J32" s="261"/>
      <c r="K32" s="261"/>
      <c r="L32" s="261"/>
      <c r="M32" s="261"/>
      <c r="N32" s="261"/>
      <c r="O32" s="261"/>
      <c r="P32" s="261"/>
      <c r="Q32" s="261"/>
      <c r="R32" s="261"/>
      <c r="S32" s="261"/>
      <c r="T32" s="261"/>
      <c r="U32" s="261"/>
      <c r="V32" s="261"/>
      <c r="W32" s="261"/>
      <c r="X32" s="261"/>
      <c r="Y32" s="261"/>
      <c r="Z32" s="262"/>
      <c r="AA32" s="262"/>
      <c r="AB32" s="262"/>
      <c r="AC32" s="262"/>
      <c r="AD32" s="262"/>
      <c r="AE32" s="262"/>
      <c r="AF32" s="263"/>
    </row>
    <row r="33" spans="1:32" s="10" customFormat="1" ht="6" customHeight="1" x14ac:dyDescent="0.25">
      <c r="A33" s="24"/>
      <c r="B33" s="27"/>
      <c r="C33" s="28"/>
      <c r="D33" s="17"/>
      <c r="E33" s="17"/>
      <c r="F33" s="17"/>
      <c r="G33" s="17"/>
      <c r="H33" s="17"/>
      <c r="I33" s="233"/>
      <c r="J33" s="233"/>
      <c r="K33" s="233"/>
      <c r="L33" s="233"/>
      <c r="M33" s="233"/>
      <c r="N33" s="233"/>
      <c r="O33" s="233"/>
      <c r="P33" s="233"/>
      <c r="Q33" s="233"/>
      <c r="R33" s="233"/>
      <c r="S33" s="233"/>
      <c r="T33" s="233"/>
      <c r="U33" s="233"/>
      <c r="V33" s="233"/>
      <c r="W33" s="233"/>
      <c r="X33" s="233"/>
      <c r="Y33" s="233"/>
      <c r="Z33" s="35"/>
      <c r="AA33" s="35"/>
      <c r="AB33" s="35"/>
      <c r="AC33" s="35"/>
      <c r="AD33" s="35"/>
      <c r="AE33" s="35"/>
      <c r="AF33" s="9"/>
    </row>
    <row r="34" spans="1:32" s="10" customFormat="1" ht="20.100000000000001" customHeight="1" x14ac:dyDescent="0.3">
      <c r="A34" s="24"/>
      <c r="B34" s="17" t="s">
        <v>59</v>
      </c>
      <c r="C34" s="17"/>
      <c r="D34" s="17"/>
      <c r="E34" s="17"/>
      <c r="F34" s="17"/>
      <c r="G34" s="17"/>
      <c r="H34" s="25"/>
      <c r="I34" s="863"/>
      <c r="J34" s="863"/>
      <c r="K34" s="863"/>
      <c r="L34" s="863"/>
      <c r="M34" s="863"/>
      <c r="N34" s="863"/>
      <c r="O34" s="863"/>
      <c r="P34" s="863"/>
      <c r="Q34" s="863"/>
      <c r="R34" s="863"/>
      <c r="S34" s="863"/>
      <c r="T34" s="863"/>
      <c r="U34" s="863"/>
      <c r="V34" s="863"/>
      <c r="W34" s="863"/>
      <c r="X34" s="863"/>
      <c r="Y34" s="863"/>
      <c r="Z34" s="863"/>
      <c r="AA34" s="863"/>
      <c r="AB34" s="863"/>
      <c r="AC34" s="863"/>
      <c r="AD34" s="863"/>
      <c r="AE34" s="863"/>
      <c r="AF34" s="9"/>
    </row>
    <row r="35" spans="1:32" s="10" customFormat="1" ht="5.85" customHeight="1" x14ac:dyDescent="0.3">
      <c r="A35" s="23"/>
      <c r="B35" s="17"/>
      <c r="C35" s="17"/>
      <c r="D35" s="17"/>
      <c r="E35" s="17"/>
      <c r="F35" s="17"/>
      <c r="G35" s="17"/>
      <c r="H35" s="17"/>
      <c r="I35" s="35"/>
      <c r="J35" s="35"/>
      <c r="K35" s="35"/>
      <c r="L35" s="35"/>
      <c r="M35" s="35"/>
      <c r="N35" s="35"/>
      <c r="O35" s="35"/>
      <c r="P35" s="35"/>
      <c r="Q35" s="35"/>
      <c r="R35" s="35"/>
      <c r="S35" s="35"/>
      <c r="T35" s="35"/>
      <c r="U35" s="35"/>
      <c r="V35" s="35"/>
      <c r="W35" s="35"/>
      <c r="X35" s="35"/>
      <c r="Y35" s="35"/>
      <c r="Z35" s="35"/>
      <c r="AA35" s="35"/>
      <c r="AB35" s="35"/>
      <c r="AC35" s="35"/>
      <c r="AD35" s="35"/>
      <c r="AE35" s="35"/>
      <c r="AF35" s="9"/>
    </row>
    <row r="36" spans="1:32" s="10" customFormat="1" ht="20.100000000000001" customHeight="1" x14ac:dyDescent="0.3">
      <c r="A36" s="24"/>
      <c r="B36" s="17" t="s">
        <v>60</v>
      </c>
      <c r="C36" s="17"/>
      <c r="D36" s="17"/>
      <c r="E36" s="17"/>
      <c r="F36" s="17"/>
      <c r="G36" s="17"/>
      <c r="H36" s="25"/>
      <c r="I36" s="862"/>
      <c r="J36" s="862"/>
      <c r="K36" s="862"/>
      <c r="L36" s="862"/>
      <c r="M36" s="862"/>
      <c r="N36" s="862"/>
      <c r="O36" s="862"/>
      <c r="P36" s="862"/>
      <c r="Q36" s="862"/>
      <c r="R36" s="862"/>
      <c r="S36" s="862"/>
      <c r="T36" s="862"/>
      <c r="U36" s="862"/>
      <c r="V36" s="862"/>
      <c r="W36" s="862"/>
      <c r="X36" s="862"/>
      <c r="Y36" s="862"/>
      <c r="Z36" s="862"/>
      <c r="AA36" s="862"/>
      <c r="AB36" s="862"/>
      <c r="AC36" s="862"/>
      <c r="AD36" s="862"/>
      <c r="AE36" s="862"/>
      <c r="AF36" s="9"/>
    </row>
    <row r="37" spans="1:32" s="10" customFormat="1" ht="5.85" customHeight="1" x14ac:dyDescent="0.3">
      <c r="A37" s="23"/>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9"/>
    </row>
    <row r="38" spans="1:32" s="10" customFormat="1" ht="20.100000000000001" customHeight="1" x14ac:dyDescent="0.3">
      <c r="A38" s="24"/>
      <c r="B38" s="17" t="s">
        <v>670</v>
      </c>
      <c r="C38" s="17"/>
      <c r="D38" s="17"/>
      <c r="E38" s="17"/>
      <c r="F38" s="17"/>
      <c r="G38" s="17"/>
      <c r="H38" s="25"/>
      <c r="I38" s="862"/>
      <c r="J38" s="862"/>
      <c r="K38" s="862"/>
      <c r="L38" s="862"/>
      <c r="M38" s="862"/>
      <c r="N38" s="862"/>
      <c r="O38" s="862"/>
      <c r="P38" s="862"/>
      <c r="Q38" s="862"/>
      <c r="R38" s="862"/>
      <c r="S38" s="862"/>
      <c r="T38" s="862"/>
      <c r="U38" s="862"/>
      <c r="V38" s="862"/>
      <c r="W38" s="862"/>
      <c r="X38" s="862"/>
      <c r="Y38" s="862"/>
      <c r="Z38" s="862"/>
      <c r="AA38" s="862"/>
      <c r="AB38" s="862"/>
      <c r="AC38" s="862"/>
      <c r="AD38" s="862"/>
      <c r="AE38" s="862"/>
      <c r="AF38" s="9"/>
    </row>
    <row r="39" spans="1:32" s="10" customFormat="1" ht="5.85" customHeight="1" x14ac:dyDescent="0.25">
      <c r="A39" s="23"/>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9"/>
    </row>
    <row r="40" spans="1:32" s="10" customFormat="1" ht="55.5" customHeight="1" x14ac:dyDescent="0.25">
      <c r="A40" s="23"/>
      <c r="B40" s="860" t="s">
        <v>629</v>
      </c>
      <c r="C40" s="860"/>
      <c r="D40" s="860"/>
      <c r="E40" s="860"/>
      <c r="F40" s="860"/>
      <c r="G40" s="860"/>
      <c r="H40" s="17"/>
      <c r="I40" s="861"/>
      <c r="J40" s="861"/>
      <c r="K40" s="861"/>
      <c r="L40" s="861"/>
      <c r="M40" s="861"/>
      <c r="N40" s="861"/>
      <c r="O40" s="861"/>
      <c r="P40" s="861"/>
      <c r="Q40" s="861"/>
      <c r="R40" s="861"/>
      <c r="S40" s="861"/>
      <c r="T40" s="861"/>
      <c r="U40" s="861"/>
      <c r="V40" s="861"/>
      <c r="W40" s="861"/>
      <c r="X40" s="861"/>
      <c r="Y40" s="861"/>
      <c r="Z40" s="861"/>
      <c r="AA40" s="861"/>
      <c r="AB40" s="861"/>
      <c r="AC40" s="861"/>
      <c r="AD40" s="861"/>
      <c r="AE40" s="861"/>
      <c r="AF40" s="9"/>
    </row>
    <row r="41" spans="1:32" s="10" customFormat="1" ht="5.85" customHeight="1" x14ac:dyDescent="0.25">
      <c r="A41" s="23"/>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9"/>
    </row>
    <row r="42" spans="1:32" s="10" customFormat="1" ht="5.85" customHeight="1" x14ac:dyDescent="0.25">
      <c r="A42" s="23"/>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9"/>
    </row>
    <row r="43" spans="1:32" s="10" customFormat="1" ht="28.35" customHeight="1" x14ac:dyDescent="0.25">
      <c r="A43" s="24"/>
      <c r="B43" s="856" t="s">
        <v>61</v>
      </c>
      <c r="C43" s="856"/>
      <c r="D43" s="856"/>
      <c r="E43" s="856"/>
      <c r="F43" s="856"/>
      <c r="G43" s="856"/>
      <c r="H43" s="856"/>
      <c r="I43" s="856"/>
      <c r="J43" s="856"/>
      <c r="K43" s="856"/>
      <c r="L43" s="856"/>
      <c r="M43" s="856"/>
      <c r="N43" s="856"/>
      <c r="O43" s="856"/>
      <c r="P43" s="856"/>
      <c r="Q43" s="856"/>
      <c r="R43" s="856"/>
      <c r="S43" s="856"/>
      <c r="T43" s="856"/>
      <c r="U43" s="856"/>
      <c r="V43" s="856"/>
      <c r="W43" s="856"/>
      <c r="X43" s="856"/>
      <c r="Y43" s="856"/>
      <c r="Z43" s="856"/>
      <c r="AA43" s="856"/>
      <c r="AB43" s="856"/>
      <c r="AC43" s="856"/>
      <c r="AD43" s="856"/>
      <c r="AE43" s="856"/>
      <c r="AF43" s="9"/>
    </row>
    <row r="44" spans="1:32" s="10" customFormat="1" ht="5.85" customHeight="1" x14ac:dyDescent="0.25">
      <c r="A44" s="23"/>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9"/>
    </row>
    <row r="45" spans="1:32" s="10" customFormat="1" ht="15" customHeight="1" x14ac:dyDescent="0.25">
      <c r="A45" s="23"/>
      <c r="B45" s="857" t="s">
        <v>62</v>
      </c>
      <c r="C45" s="858"/>
      <c r="D45" s="858"/>
      <c r="E45" s="858"/>
      <c r="F45" s="858"/>
      <c r="G45" s="858"/>
      <c r="H45" s="858"/>
      <c r="I45" s="858"/>
      <c r="J45" s="858"/>
      <c r="K45" s="858"/>
      <c r="L45" s="858"/>
      <c r="M45" s="858"/>
      <c r="N45" s="858"/>
      <c r="O45" s="858"/>
      <c r="P45" s="858"/>
      <c r="Q45" s="858"/>
      <c r="R45" s="858"/>
      <c r="S45" s="858"/>
      <c r="T45" s="858"/>
      <c r="U45" s="858"/>
      <c r="V45" s="858"/>
      <c r="W45" s="858"/>
      <c r="X45" s="858"/>
      <c r="Y45" s="858"/>
      <c r="Z45" s="858"/>
      <c r="AA45" s="858"/>
      <c r="AB45" s="858"/>
      <c r="AC45" s="858"/>
      <c r="AD45" s="858"/>
      <c r="AE45" s="859"/>
      <c r="AF45" s="9"/>
    </row>
    <row r="46" spans="1:32" s="10" customFormat="1" ht="28.5" customHeight="1" x14ac:dyDescent="0.25">
      <c r="A46" s="15"/>
      <c r="B46" s="307" t="s">
        <v>63</v>
      </c>
      <c r="C46" s="840" t="s">
        <v>64</v>
      </c>
      <c r="D46" s="840"/>
      <c r="E46" s="840"/>
      <c r="F46" s="840"/>
      <c r="G46" s="840"/>
      <c r="H46" s="840"/>
      <c r="I46" s="840"/>
      <c r="J46" s="840"/>
      <c r="K46" s="840"/>
      <c r="L46" s="840"/>
      <c r="M46" s="840"/>
      <c r="N46" s="840"/>
      <c r="O46" s="840"/>
      <c r="P46" s="840"/>
      <c r="Q46" s="840"/>
      <c r="R46" s="840"/>
      <c r="S46" s="840"/>
      <c r="T46" s="840"/>
      <c r="U46" s="840"/>
      <c r="V46" s="840"/>
      <c r="W46" s="840"/>
      <c r="X46" s="840"/>
      <c r="Y46" s="840"/>
      <c r="Z46" s="840"/>
      <c r="AA46" s="840"/>
      <c r="AB46" s="840"/>
      <c r="AC46" s="840"/>
      <c r="AD46" s="840"/>
      <c r="AE46" s="841"/>
      <c r="AF46" s="9"/>
    </row>
    <row r="47" spans="1:32" s="10" customFormat="1" ht="28.5" customHeight="1" x14ac:dyDescent="0.25">
      <c r="A47" s="15"/>
      <c r="B47" s="271" t="s">
        <v>65</v>
      </c>
      <c r="C47" s="834" t="s">
        <v>298</v>
      </c>
      <c r="D47" s="834"/>
      <c r="E47" s="834"/>
      <c r="F47" s="834"/>
      <c r="G47" s="834"/>
      <c r="H47" s="834"/>
      <c r="I47" s="834"/>
      <c r="J47" s="834"/>
      <c r="K47" s="834"/>
      <c r="L47" s="834"/>
      <c r="M47" s="834"/>
      <c r="N47" s="834"/>
      <c r="O47" s="834"/>
      <c r="P47" s="834"/>
      <c r="Q47" s="834"/>
      <c r="R47" s="834"/>
      <c r="S47" s="834"/>
      <c r="T47" s="834"/>
      <c r="U47" s="834"/>
      <c r="V47" s="834"/>
      <c r="W47" s="834"/>
      <c r="X47" s="834"/>
      <c r="Y47" s="834"/>
      <c r="Z47" s="834"/>
      <c r="AA47" s="834"/>
      <c r="AB47" s="834"/>
      <c r="AC47" s="834"/>
      <c r="AD47" s="834"/>
      <c r="AE47" s="835"/>
      <c r="AF47" s="9"/>
    </row>
    <row r="48" spans="1:32" s="10" customFormat="1" ht="28.5" customHeight="1" x14ac:dyDescent="0.25">
      <c r="A48" s="15"/>
      <c r="B48" s="307" t="s">
        <v>63</v>
      </c>
      <c r="C48" s="836" t="s">
        <v>66</v>
      </c>
      <c r="D48" s="836"/>
      <c r="E48" s="836"/>
      <c r="F48" s="836"/>
      <c r="G48" s="836"/>
      <c r="H48" s="836"/>
      <c r="I48" s="836"/>
      <c r="J48" s="836"/>
      <c r="K48" s="836"/>
      <c r="L48" s="836"/>
      <c r="M48" s="836"/>
      <c r="N48" s="836"/>
      <c r="O48" s="836"/>
      <c r="P48" s="836"/>
      <c r="Q48" s="836"/>
      <c r="R48" s="836"/>
      <c r="S48" s="836"/>
      <c r="T48" s="836"/>
      <c r="U48" s="836"/>
      <c r="V48" s="836"/>
      <c r="W48" s="836"/>
      <c r="X48" s="836"/>
      <c r="Y48" s="836"/>
      <c r="Z48" s="836"/>
      <c r="AA48" s="836"/>
      <c r="AB48" s="836"/>
      <c r="AC48" s="836"/>
      <c r="AD48" s="836"/>
      <c r="AE48" s="837"/>
      <c r="AF48" s="9"/>
    </row>
    <row r="49" spans="1:32" s="10" customFormat="1" ht="28.5" customHeight="1" x14ac:dyDescent="0.25">
      <c r="A49" s="15"/>
      <c r="B49" s="271" t="s">
        <v>65</v>
      </c>
      <c r="C49" s="838" t="s">
        <v>67</v>
      </c>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8"/>
      <c r="AB49" s="838"/>
      <c r="AC49" s="838"/>
      <c r="AD49" s="838"/>
      <c r="AE49" s="839"/>
      <c r="AF49" s="9"/>
    </row>
    <row r="50" spans="1:32" s="10" customFormat="1" ht="28.5" customHeight="1" x14ac:dyDescent="0.25">
      <c r="A50" s="15"/>
      <c r="B50" s="307" t="s">
        <v>63</v>
      </c>
      <c r="C50" s="840" t="s">
        <v>68</v>
      </c>
      <c r="D50" s="840"/>
      <c r="E50" s="840"/>
      <c r="F50" s="840"/>
      <c r="G50" s="840"/>
      <c r="H50" s="840"/>
      <c r="I50" s="840"/>
      <c r="J50" s="840"/>
      <c r="K50" s="840"/>
      <c r="L50" s="840"/>
      <c r="M50" s="840"/>
      <c r="N50" s="840"/>
      <c r="O50" s="840"/>
      <c r="P50" s="840"/>
      <c r="Q50" s="840"/>
      <c r="R50" s="840"/>
      <c r="S50" s="840"/>
      <c r="T50" s="840"/>
      <c r="U50" s="840"/>
      <c r="V50" s="840"/>
      <c r="W50" s="840"/>
      <c r="X50" s="840"/>
      <c r="Y50" s="840"/>
      <c r="Z50" s="840"/>
      <c r="AA50" s="840"/>
      <c r="AB50" s="840"/>
      <c r="AC50" s="840"/>
      <c r="AD50" s="840"/>
      <c r="AE50" s="841"/>
      <c r="AF50" s="9"/>
    </row>
    <row r="51" spans="1:32" s="10" customFormat="1" ht="28.5" customHeight="1" x14ac:dyDescent="0.25">
      <c r="A51" s="15"/>
      <c r="B51" s="271" t="s">
        <v>65</v>
      </c>
      <c r="C51" s="834" t="s">
        <v>1071</v>
      </c>
      <c r="D51" s="834"/>
      <c r="E51" s="834"/>
      <c r="F51" s="834"/>
      <c r="G51" s="834"/>
      <c r="H51" s="834"/>
      <c r="I51" s="834"/>
      <c r="J51" s="834"/>
      <c r="K51" s="834"/>
      <c r="L51" s="834"/>
      <c r="M51" s="834"/>
      <c r="N51" s="834"/>
      <c r="O51" s="834"/>
      <c r="P51" s="834"/>
      <c r="Q51" s="834"/>
      <c r="R51" s="834"/>
      <c r="S51" s="834"/>
      <c r="T51" s="834"/>
      <c r="U51" s="834"/>
      <c r="V51" s="834"/>
      <c r="W51" s="834"/>
      <c r="X51" s="834"/>
      <c r="Y51" s="834"/>
      <c r="Z51" s="834"/>
      <c r="AA51" s="834"/>
      <c r="AB51" s="834"/>
      <c r="AC51" s="834"/>
      <c r="AD51" s="834"/>
      <c r="AE51" s="835"/>
      <c r="AF51" s="9"/>
    </row>
    <row r="52" spans="1:32" s="10" customFormat="1" ht="28.5" customHeight="1" x14ac:dyDescent="0.25">
      <c r="A52" s="15"/>
      <c r="B52" s="307" t="s">
        <v>63</v>
      </c>
      <c r="C52" s="840" t="s">
        <v>69</v>
      </c>
      <c r="D52" s="840"/>
      <c r="E52" s="840"/>
      <c r="F52" s="840"/>
      <c r="G52" s="840"/>
      <c r="H52" s="840"/>
      <c r="I52" s="840"/>
      <c r="J52" s="840"/>
      <c r="K52" s="840"/>
      <c r="L52" s="840"/>
      <c r="M52" s="840"/>
      <c r="N52" s="840"/>
      <c r="O52" s="840"/>
      <c r="P52" s="840"/>
      <c r="Q52" s="840"/>
      <c r="R52" s="840"/>
      <c r="S52" s="840"/>
      <c r="T52" s="840"/>
      <c r="U52" s="840"/>
      <c r="V52" s="840"/>
      <c r="W52" s="840"/>
      <c r="X52" s="840"/>
      <c r="Y52" s="840"/>
      <c r="Z52" s="840"/>
      <c r="AA52" s="840"/>
      <c r="AB52" s="840"/>
      <c r="AC52" s="840"/>
      <c r="AD52" s="840"/>
      <c r="AE52" s="841"/>
      <c r="AF52" s="9"/>
    </row>
    <row r="53" spans="1:32" s="10" customFormat="1" ht="28.5" customHeight="1" x14ac:dyDescent="0.25">
      <c r="A53" s="15"/>
      <c r="B53" s="271" t="s">
        <v>65</v>
      </c>
      <c r="C53" s="838" t="s">
        <v>70</v>
      </c>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8"/>
      <c r="AB53" s="838"/>
      <c r="AC53" s="838"/>
      <c r="AD53" s="838"/>
      <c r="AE53" s="839"/>
      <c r="AF53" s="9"/>
    </row>
    <row r="54" spans="1:32" s="10" customFormat="1" ht="28.5" customHeight="1" x14ac:dyDescent="0.25">
      <c r="A54" s="15"/>
      <c r="B54" s="308" t="s">
        <v>63</v>
      </c>
      <c r="C54" s="842" t="s">
        <v>71</v>
      </c>
      <c r="D54" s="842"/>
      <c r="E54" s="842"/>
      <c r="F54" s="842"/>
      <c r="G54" s="842"/>
      <c r="H54" s="842"/>
      <c r="I54" s="842"/>
      <c r="J54" s="842"/>
      <c r="K54" s="842"/>
      <c r="L54" s="842"/>
      <c r="M54" s="842"/>
      <c r="N54" s="842"/>
      <c r="O54" s="842"/>
      <c r="P54" s="842"/>
      <c r="Q54" s="842"/>
      <c r="R54" s="842"/>
      <c r="S54" s="842"/>
      <c r="T54" s="842"/>
      <c r="U54" s="842"/>
      <c r="V54" s="842"/>
      <c r="W54" s="842"/>
      <c r="X54" s="842"/>
      <c r="Y54" s="842"/>
      <c r="Z54" s="842"/>
      <c r="AA54" s="842"/>
      <c r="AB54" s="842"/>
      <c r="AC54" s="842"/>
      <c r="AD54" s="842"/>
      <c r="AE54" s="843"/>
      <c r="AF54" s="9"/>
    </row>
    <row r="55" spans="1:32" s="10" customFormat="1" ht="28.5" customHeight="1" x14ac:dyDescent="0.25">
      <c r="A55" s="15"/>
      <c r="B55" s="271" t="s">
        <v>65</v>
      </c>
      <c r="C55" s="838" t="s">
        <v>78</v>
      </c>
      <c r="D55" s="838"/>
      <c r="E55" s="838"/>
      <c r="F55" s="838"/>
      <c r="G55" s="838"/>
      <c r="H55" s="838"/>
      <c r="I55" s="838"/>
      <c r="J55" s="838"/>
      <c r="K55" s="838"/>
      <c r="L55" s="838"/>
      <c r="M55" s="838"/>
      <c r="N55" s="838"/>
      <c r="O55" s="838"/>
      <c r="P55" s="838"/>
      <c r="Q55" s="838"/>
      <c r="R55" s="838"/>
      <c r="S55" s="838"/>
      <c r="T55" s="838"/>
      <c r="U55" s="838"/>
      <c r="V55" s="838"/>
      <c r="W55" s="838"/>
      <c r="X55" s="838"/>
      <c r="Y55" s="838"/>
      <c r="Z55" s="838"/>
      <c r="AA55" s="838"/>
      <c r="AB55" s="838"/>
      <c r="AC55" s="838"/>
      <c r="AD55" s="838"/>
      <c r="AE55" s="839"/>
      <c r="AF55" s="9"/>
    </row>
    <row r="56" spans="1:32" s="10" customFormat="1" ht="28.5" customHeight="1" x14ac:dyDescent="0.25">
      <c r="A56" s="15"/>
      <c r="B56" s="307" t="s">
        <v>63</v>
      </c>
      <c r="C56" s="842" t="s">
        <v>72</v>
      </c>
      <c r="D56" s="842"/>
      <c r="E56" s="842"/>
      <c r="F56" s="842"/>
      <c r="G56" s="842"/>
      <c r="H56" s="842"/>
      <c r="I56" s="842"/>
      <c r="J56" s="842"/>
      <c r="K56" s="842"/>
      <c r="L56" s="842"/>
      <c r="M56" s="842"/>
      <c r="N56" s="842"/>
      <c r="O56" s="842"/>
      <c r="P56" s="842"/>
      <c r="Q56" s="842"/>
      <c r="R56" s="842"/>
      <c r="S56" s="842"/>
      <c r="T56" s="842"/>
      <c r="U56" s="842"/>
      <c r="V56" s="842"/>
      <c r="W56" s="842"/>
      <c r="X56" s="842"/>
      <c r="Y56" s="842"/>
      <c r="Z56" s="842"/>
      <c r="AA56" s="842"/>
      <c r="AB56" s="842"/>
      <c r="AC56" s="842"/>
      <c r="AD56" s="842"/>
      <c r="AE56" s="843"/>
      <c r="AF56" s="9"/>
    </row>
    <row r="57" spans="1:32" s="10" customFormat="1" ht="28.5" customHeight="1" x14ac:dyDescent="0.25">
      <c r="A57" s="15"/>
      <c r="B57" s="271" t="s">
        <v>65</v>
      </c>
      <c r="C57" s="838" t="s">
        <v>78</v>
      </c>
      <c r="D57" s="838"/>
      <c r="E57" s="838"/>
      <c r="F57" s="838"/>
      <c r="G57" s="838"/>
      <c r="H57" s="838"/>
      <c r="I57" s="838"/>
      <c r="J57" s="838"/>
      <c r="K57" s="838"/>
      <c r="L57" s="838"/>
      <c r="M57" s="838"/>
      <c r="N57" s="838"/>
      <c r="O57" s="838"/>
      <c r="P57" s="838"/>
      <c r="Q57" s="838"/>
      <c r="R57" s="838"/>
      <c r="S57" s="838"/>
      <c r="T57" s="838"/>
      <c r="U57" s="838"/>
      <c r="V57" s="838"/>
      <c r="W57" s="838"/>
      <c r="X57" s="838"/>
      <c r="Y57" s="838"/>
      <c r="Z57" s="838"/>
      <c r="AA57" s="838"/>
      <c r="AB57" s="838"/>
      <c r="AC57" s="838"/>
      <c r="AD57" s="838"/>
      <c r="AE57" s="839"/>
      <c r="AF57" s="9"/>
    </row>
    <row r="58" spans="1:32" s="10" customFormat="1" ht="28.5" customHeight="1" x14ac:dyDescent="0.25">
      <c r="A58" s="15"/>
      <c r="B58" s="272"/>
      <c r="C58" s="832"/>
      <c r="D58" s="832"/>
      <c r="E58" s="832"/>
      <c r="F58" s="832"/>
      <c r="G58" s="832"/>
      <c r="H58" s="832"/>
      <c r="I58" s="832"/>
      <c r="J58" s="832"/>
      <c r="K58" s="832"/>
      <c r="L58" s="832"/>
      <c r="M58" s="832"/>
      <c r="N58" s="832"/>
      <c r="O58" s="832"/>
      <c r="P58" s="832"/>
      <c r="Q58" s="832"/>
      <c r="R58" s="832"/>
      <c r="S58" s="832"/>
      <c r="T58" s="832"/>
      <c r="U58" s="832"/>
      <c r="V58" s="832"/>
      <c r="W58" s="832"/>
      <c r="X58" s="832"/>
      <c r="Y58" s="832"/>
      <c r="Z58" s="832"/>
      <c r="AA58" s="832"/>
      <c r="AB58" s="832"/>
      <c r="AC58" s="832"/>
      <c r="AD58" s="832"/>
      <c r="AE58" s="833"/>
      <c r="AF58" s="9"/>
    </row>
    <row r="59" spans="1:32" s="10" customFormat="1" ht="12" customHeight="1" thickBot="1" x14ac:dyDescent="0.3">
      <c r="A59" s="29"/>
      <c r="B59" s="30"/>
      <c r="C59" s="30"/>
      <c r="D59" s="30"/>
      <c r="E59" s="30"/>
      <c r="F59" s="30"/>
      <c r="G59" s="30"/>
      <c r="H59" s="30"/>
      <c r="I59" s="30"/>
      <c r="J59" s="30"/>
      <c r="K59" s="30"/>
      <c r="L59" s="30"/>
      <c r="M59" s="30"/>
      <c r="N59" s="30"/>
      <c r="O59" s="30"/>
      <c r="P59" s="30"/>
      <c r="Q59" s="30"/>
      <c r="R59" s="30"/>
      <c r="S59" s="30"/>
      <c r="T59" s="30"/>
      <c r="U59" s="30"/>
      <c r="V59" s="30"/>
      <c r="W59" s="30"/>
      <c r="X59" s="21"/>
      <c r="Y59" s="21"/>
      <c r="Z59" s="21"/>
      <c r="AA59" s="21"/>
      <c r="AB59" s="21"/>
      <c r="AC59" s="21"/>
      <c r="AD59" s="21"/>
      <c r="AE59" s="21"/>
      <c r="AF59" s="22"/>
    </row>
    <row r="60" spans="1:32" s="8" customFormat="1" ht="5.85" customHeight="1" x14ac:dyDescent="0.2">
      <c r="B60" s="6"/>
      <c r="C60" s="6"/>
      <c r="D60" s="6"/>
      <c r="E60" s="6"/>
      <c r="F60" s="6"/>
      <c r="G60" s="6"/>
      <c r="H60" s="6"/>
      <c r="I60" s="7"/>
      <c r="J60" s="7"/>
      <c r="K60" s="7"/>
      <c r="L60" s="7"/>
      <c r="M60" s="7"/>
      <c r="N60" s="7"/>
      <c r="O60" s="7"/>
      <c r="P60" s="7"/>
      <c r="Q60" s="7"/>
      <c r="R60" s="7"/>
      <c r="S60" s="7"/>
      <c r="T60" s="7"/>
      <c r="U60" s="7"/>
      <c r="V60" s="7"/>
    </row>
    <row r="61" spans="1:32" s="5" customFormat="1" x14ac:dyDescent="0.25">
      <c r="B61" s="12"/>
      <c r="C61" s="12"/>
      <c r="D61" s="12"/>
      <c r="E61" s="12"/>
      <c r="F61" s="12"/>
      <c r="G61" s="12"/>
      <c r="H61" s="12"/>
      <c r="I61" s="12"/>
      <c r="J61" s="12"/>
      <c r="K61" s="12"/>
      <c r="L61" s="12"/>
      <c r="M61" s="12"/>
      <c r="N61" s="12"/>
      <c r="O61" s="12"/>
      <c r="P61" s="12"/>
      <c r="Q61" s="12"/>
      <c r="R61" s="12"/>
      <c r="S61" s="12"/>
      <c r="T61" s="12"/>
      <c r="U61" s="12"/>
      <c r="V61" s="12"/>
      <c r="W61" s="12"/>
    </row>
    <row r="62" spans="1:32" s="5" customFormat="1" x14ac:dyDescent="0.25">
      <c r="B62" s="12"/>
      <c r="C62" s="12"/>
      <c r="D62" s="12"/>
      <c r="E62" s="12"/>
      <c r="F62" s="12"/>
      <c r="G62" s="12"/>
      <c r="H62" s="12"/>
      <c r="I62" s="12"/>
      <c r="J62" s="12"/>
      <c r="K62" s="12"/>
      <c r="L62" s="12"/>
      <c r="M62" s="12"/>
      <c r="N62" s="12"/>
      <c r="O62" s="12"/>
      <c r="P62" s="12"/>
      <c r="Q62" s="12"/>
      <c r="R62" s="12"/>
      <c r="S62" s="12"/>
      <c r="T62" s="12"/>
      <c r="U62" s="12"/>
      <c r="V62" s="12"/>
      <c r="W62" s="12"/>
    </row>
    <row r="63" spans="1:32" s="5" customFormat="1" x14ac:dyDescent="0.25">
      <c r="B63" s="12"/>
      <c r="C63" s="12"/>
      <c r="D63" s="12"/>
      <c r="E63" s="12"/>
      <c r="F63" s="12"/>
      <c r="G63" s="12"/>
      <c r="H63" s="12"/>
      <c r="I63" s="12"/>
      <c r="J63" s="12"/>
      <c r="K63" s="12"/>
      <c r="L63" s="12"/>
      <c r="M63" s="12"/>
      <c r="N63" s="12"/>
      <c r="O63" s="12"/>
      <c r="P63" s="12"/>
      <c r="Q63" s="12"/>
      <c r="R63" s="12"/>
      <c r="S63" s="12"/>
      <c r="T63" s="12"/>
      <c r="U63" s="12"/>
      <c r="V63" s="12"/>
      <c r="W63" s="12"/>
    </row>
    <row r="64" spans="1:32" s="5" customFormat="1" x14ac:dyDescent="0.25">
      <c r="B64" s="12"/>
      <c r="C64" s="12"/>
      <c r="D64" s="12"/>
      <c r="E64" s="12"/>
      <c r="F64" s="12"/>
      <c r="G64" s="12"/>
      <c r="H64" s="12"/>
      <c r="I64" s="12"/>
      <c r="J64" s="12"/>
      <c r="K64" s="12"/>
      <c r="L64" s="12"/>
      <c r="M64" s="12"/>
      <c r="N64" s="12"/>
      <c r="O64" s="12"/>
      <c r="P64" s="12"/>
      <c r="Q64" s="12"/>
      <c r="R64" s="12"/>
      <c r="S64" s="12"/>
      <c r="T64" s="12"/>
      <c r="U64" s="12"/>
      <c r="V64" s="12"/>
      <c r="W64" s="12"/>
    </row>
    <row r="65" spans="2:23" s="5" customFormat="1" x14ac:dyDescent="0.25">
      <c r="B65" s="12"/>
      <c r="C65" s="12"/>
      <c r="D65" s="12"/>
      <c r="E65" s="12"/>
      <c r="F65" s="12"/>
      <c r="G65" s="12"/>
      <c r="H65" s="12"/>
      <c r="I65" s="12"/>
      <c r="J65" s="12"/>
      <c r="K65" s="12"/>
      <c r="L65" s="12"/>
      <c r="M65" s="12"/>
      <c r="N65" s="12"/>
      <c r="O65" s="12"/>
      <c r="P65" s="12"/>
      <c r="Q65" s="12"/>
      <c r="R65" s="12"/>
      <c r="S65" s="12"/>
      <c r="T65" s="12"/>
      <c r="U65" s="12"/>
      <c r="V65" s="12"/>
      <c r="W65" s="12"/>
    </row>
    <row r="66" spans="2:23" s="5" customFormat="1" x14ac:dyDescent="0.25">
      <c r="B66" s="12"/>
      <c r="C66" s="12"/>
      <c r="D66" s="12"/>
      <c r="E66" s="12"/>
      <c r="F66" s="12"/>
      <c r="G66" s="12"/>
      <c r="H66" s="12"/>
      <c r="I66" s="12"/>
      <c r="J66" s="12"/>
      <c r="K66" s="12"/>
      <c r="L66" s="12"/>
      <c r="M66" s="12"/>
      <c r="N66" s="12"/>
      <c r="O66" s="12"/>
      <c r="P66" s="12"/>
      <c r="Q66" s="12"/>
      <c r="R66" s="12"/>
      <c r="S66" s="12"/>
      <c r="T66" s="12"/>
      <c r="U66" s="12"/>
      <c r="V66" s="12"/>
      <c r="W66" s="12"/>
    </row>
    <row r="67" spans="2:23" s="5" customFormat="1" x14ac:dyDescent="0.25">
      <c r="B67" s="12"/>
      <c r="C67" s="12"/>
      <c r="D67" s="12"/>
      <c r="E67" s="12"/>
      <c r="F67" s="12"/>
      <c r="G67" s="12"/>
      <c r="H67" s="12"/>
      <c r="I67" s="12"/>
      <c r="J67" s="12"/>
      <c r="K67" s="12"/>
      <c r="L67" s="12"/>
      <c r="M67" s="12"/>
      <c r="N67" s="12"/>
      <c r="O67" s="12"/>
      <c r="P67" s="12"/>
      <c r="Q67" s="12"/>
      <c r="R67" s="12"/>
      <c r="S67" s="12"/>
      <c r="T67" s="12"/>
      <c r="U67" s="12"/>
      <c r="V67" s="12"/>
      <c r="W67" s="12"/>
    </row>
    <row r="68" spans="2:23" s="5" customFormat="1" x14ac:dyDescent="0.25">
      <c r="B68" s="12"/>
      <c r="C68" s="12"/>
      <c r="D68" s="12"/>
      <c r="E68" s="12"/>
      <c r="F68" s="12"/>
      <c r="G68" s="12"/>
      <c r="H68" s="12"/>
      <c r="I68" s="12"/>
      <c r="J68" s="12"/>
      <c r="K68" s="12"/>
      <c r="L68" s="12"/>
      <c r="M68" s="12"/>
      <c r="N68" s="12"/>
      <c r="O68" s="12"/>
      <c r="P68" s="12"/>
      <c r="Q68" s="12"/>
      <c r="R68" s="12"/>
      <c r="S68" s="12"/>
      <c r="T68" s="12"/>
      <c r="U68" s="12"/>
      <c r="V68" s="12"/>
      <c r="W68" s="12"/>
    </row>
    <row r="69" spans="2:23" s="5" customFormat="1" x14ac:dyDescent="0.25">
      <c r="B69" s="12"/>
      <c r="C69" s="12"/>
      <c r="D69" s="12"/>
      <c r="E69" s="12"/>
      <c r="F69" s="12"/>
      <c r="G69" s="12"/>
      <c r="H69" s="12"/>
      <c r="I69" s="12"/>
      <c r="J69" s="12"/>
      <c r="K69" s="12"/>
      <c r="L69" s="12"/>
      <c r="M69" s="12"/>
      <c r="N69" s="12"/>
      <c r="O69" s="12"/>
      <c r="P69" s="12"/>
      <c r="Q69" s="12"/>
      <c r="R69" s="12"/>
      <c r="S69" s="12"/>
      <c r="T69" s="12"/>
      <c r="U69" s="12"/>
      <c r="V69" s="12"/>
      <c r="W69" s="12"/>
    </row>
    <row r="70" spans="2:23" s="5" customFormat="1" x14ac:dyDescent="0.25">
      <c r="B70" s="12"/>
      <c r="C70" s="12"/>
      <c r="D70" s="12"/>
      <c r="E70" s="12"/>
      <c r="F70" s="12"/>
      <c r="G70" s="12"/>
      <c r="H70" s="12"/>
      <c r="I70" s="12"/>
      <c r="J70" s="12"/>
      <c r="K70" s="12"/>
      <c r="L70" s="12"/>
      <c r="M70" s="12"/>
      <c r="N70" s="12"/>
      <c r="O70" s="12"/>
      <c r="P70" s="12"/>
      <c r="Q70" s="12"/>
      <c r="R70" s="12"/>
      <c r="S70" s="12"/>
      <c r="T70" s="12"/>
      <c r="U70" s="12"/>
      <c r="V70" s="12"/>
      <c r="W70" s="12"/>
    </row>
    <row r="71" spans="2:23" s="5" customFormat="1" x14ac:dyDescent="0.25">
      <c r="B71" s="12"/>
      <c r="C71" s="12"/>
      <c r="D71" s="12"/>
      <c r="E71" s="12"/>
      <c r="F71" s="12"/>
      <c r="G71" s="12"/>
      <c r="H71" s="12"/>
      <c r="I71" s="12"/>
      <c r="J71" s="12"/>
      <c r="K71" s="12"/>
      <c r="L71" s="12"/>
      <c r="M71" s="12"/>
      <c r="N71" s="12"/>
      <c r="O71" s="12"/>
      <c r="P71" s="12"/>
      <c r="Q71" s="12"/>
      <c r="R71" s="12"/>
      <c r="S71" s="12"/>
      <c r="T71" s="12"/>
      <c r="U71" s="12"/>
      <c r="V71" s="12"/>
      <c r="W71" s="12"/>
    </row>
    <row r="72" spans="2:23" s="5" customFormat="1" x14ac:dyDescent="0.25">
      <c r="B72" s="12"/>
      <c r="C72" s="12"/>
      <c r="D72" s="12"/>
      <c r="E72" s="12"/>
      <c r="F72" s="12"/>
      <c r="G72" s="12"/>
      <c r="H72" s="12"/>
      <c r="I72" s="12"/>
      <c r="J72" s="12"/>
      <c r="K72" s="12"/>
      <c r="L72" s="12"/>
      <c r="M72" s="12"/>
      <c r="N72" s="12"/>
      <c r="O72" s="12"/>
      <c r="P72" s="12"/>
      <c r="Q72" s="12"/>
      <c r="R72" s="12"/>
      <c r="S72" s="12"/>
      <c r="T72" s="12"/>
      <c r="U72" s="12"/>
      <c r="V72" s="12"/>
      <c r="W72" s="12"/>
    </row>
    <row r="73" spans="2:23" s="5" customFormat="1" x14ac:dyDescent="0.25">
      <c r="B73" s="12"/>
      <c r="C73" s="12"/>
      <c r="D73" s="12"/>
      <c r="E73" s="12"/>
      <c r="F73" s="12"/>
      <c r="G73" s="12"/>
      <c r="H73" s="12"/>
      <c r="I73" s="12"/>
      <c r="J73" s="12"/>
      <c r="K73" s="12"/>
      <c r="L73" s="12"/>
      <c r="M73" s="12"/>
      <c r="N73" s="12"/>
      <c r="O73" s="12"/>
      <c r="P73" s="12"/>
      <c r="Q73" s="12"/>
      <c r="R73" s="12"/>
      <c r="S73" s="12"/>
      <c r="T73" s="12"/>
      <c r="U73" s="12"/>
      <c r="V73" s="12"/>
      <c r="W73" s="12"/>
    </row>
    <row r="74" spans="2:23" s="5" customFormat="1" x14ac:dyDescent="0.25">
      <c r="B74" s="12"/>
      <c r="C74" s="12"/>
      <c r="D74" s="12"/>
      <c r="E74" s="12"/>
      <c r="F74" s="12"/>
      <c r="G74" s="12"/>
      <c r="H74" s="12"/>
      <c r="I74" s="12"/>
      <c r="J74" s="12"/>
      <c r="K74" s="12"/>
      <c r="L74" s="12"/>
      <c r="M74" s="12"/>
      <c r="N74" s="12"/>
      <c r="O74" s="12"/>
      <c r="P74" s="12"/>
      <c r="Q74" s="12"/>
      <c r="R74" s="12"/>
      <c r="S74" s="12"/>
      <c r="T74" s="12"/>
      <c r="U74" s="12"/>
      <c r="V74" s="12"/>
      <c r="W74" s="12"/>
    </row>
    <row r="75" spans="2:23" s="5" customFormat="1" x14ac:dyDescent="0.25">
      <c r="B75" s="12"/>
      <c r="C75" s="12"/>
      <c r="D75" s="12"/>
      <c r="E75" s="12"/>
      <c r="F75" s="12"/>
      <c r="G75" s="12"/>
      <c r="H75" s="12"/>
      <c r="I75" s="12"/>
      <c r="J75" s="12"/>
      <c r="K75" s="12"/>
      <c r="L75" s="12"/>
      <c r="M75" s="12"/>
      <c r="N75" s="12"/>
      <c r="O75" s="12"/>
      <c r="P75" s="12"/>
      <c r="Q75" s="12"/>
      <c r="R75" s="12"/>
      <c r="S75" s="12"/>
      <c r="T75" s="12"/>
      <c r="U75" s="12"/>
      <c r="V75" s="12"/>
      <c r="W75" s="12"/>
    </row>
    <row r="76" spans="2:23" s="5" customFormat="1" x14ac:dyDescent="0.25">
      <c r="B76" s="12"/>
      <c r="C76" s="12"/>
      <c r="D76" s="12"/>
      <c r="E76" s="12"/>
      <c r="F76" s="12"/>
      <c r="G76" s="12"/>
      <c r="H76" s="12"/>
      <c r="I76" s="12"/>
      <c r="J76" s="12"/>
      <c r="K76" s="12"/>
      <c r="L76" s="12"/>
      <c r="M76" s="12"/>
      <c r="N76" s="12"/>
      <c r="O76" s="12"/>
      <c r="P76" s="12"/>
      <c r="Q76" s="12"/>
      <c r="R76" s="12"/>
      <c r="S76" s="12"/>
      <c r="T76" s="12"/>
      <c r="U76" s="12"/>
      <c r="V76" s="12"/>
      <c r="W76" s="12"/>
    </row>
    <row r="77" spans="2:23" s="5" customFormat="1" x14ac:dyDescent="0.25">
      <c r="B77" s="12"/>
      <c r="C77" s="12"/>
      <c r="D77" s="12"/>
      <c r="E77" s="12"/>
      <c r="F77" s="12"/>
      <c r="G77" s="12"/>
      <c r="H77" s="12"/>
      <c r="I77" s="12"/>
      <c r="J77" s="12"/>
      <c r="K77" s="12"/>
      <c r="L77" s="12"/>
      <c r="M77" s="12"/>
      <c r="N77" s="12"/>
      <c r="O77" s="12"/>
      <c r="P77" s="12"/>
      <c r="Q77" s="12"/>
      <c r="R77" s="12"/>
      <c r="S77" s="12"/>
      <c r="T77" s="12"/>
      <c r="U77" s="12"/>
      <c r="V77" s="12"/>
      <c r="W77" s="12"/>
    </row>
    <row r="78" spans="2:23" s="5" customFormat="1" x14ac:dyDescent="0.25">
      <c r="B78" s="12"/>
      <c r="C78" s="12"/>
      <c r="D78" s="12"/>
      <c r="E78" s="12"/>
      <c r="F78" s="12"/>
      <c r="G78" s="12"/>
      <c r="H78" s="12"/>
      <c r="I78" s="12"/>
      <c r="J78" s="12"/>
      <c r="K78" s="12"/>
      <c r="L78" s="12"/>
      <c r="M78" s="12"/>
      <c r="N78" s="12"/>
      <c r="O78" s="12"/>
      <c r="P78" s="12"/>
      <c r="Q78" s="12"/>
      <c r="R78" s="12"/>
      <c r="S78" s="12"/>
      <c r="T78" s="12"/>
      <c r="U78" s="12"/>
      <c r="V78" s="12"/>
      <c r="W78" s="12"/>
    </row>
    <row r="79" spans="2:23" s="5" customFormat="1" x14ac:dyDescent="0.25">
      <c r="B79" s="12"/>
      <c r="C79" s="12"/>
      <c r="D79" s="12"/>
      <c r="E79" s="12"/>
      <c r="F79" s="12"/>
      <c r="G79" s="12"/>
      <c r="H79" s="12"/>
      <c r="I79" s="12"/>
      <c r="J79" s="12"/>
      <c r="K79" s="12"/>
      <c r="L79" s="12"/>
      <c r="M79" s="12"/>
      <c r="N79" s="12"/>
      <c r="O79" s="12"/>
      <c r="P79" s="12"/>
      <c r="Q79" s="12"/>
      <c r="R79" s="12"/>
      <c r="S79" s="12"/>
      <c r="T79" s="12"/>
      <c r="U79" s="12"/>
      <c r="V79" s="12"/>
      <c r="W79" s="12"/>
    </row>
    <row r="80" spans="2:23" s="5" customFormat="1" x14ac:dyDescent="0.25">
      <c r="B80" s="12"/>
      <c r="C80" s="12"/>
      <c r="D80" s="12"/>
      <c r="E80" s="12"/>
      <c r="F80" s="12"/>
      <c r="G80" s="12"/>
      <c r="H80" s="12"/>
      <c r="I80" s="12"/>
      <c r="J80" s="12"/>
      <c r="K80" s="12"/>
      <c r="L80" s="12"/>
      <c r="M80" s="12"/>
      <c r="N80" s="12"/>
      <c r="O80" s="12"/>
      <c r="P80" s="12"/>
      <c r="Q80" s="12"/>
      <c r="R80" s="12"/>
      <c r="S80" s="12"/>
      <c r="T80" s="12"/>
      <c r="U80" s="12"/>
      <c r="V80" s="12"/>
      <c r="W80" s="12"/>
    </row>
    <row r="81" spans="2:23" s="5" customFormat="1" x14ac:dyDescent="0.25">
      <c r="B81" s="12"/>
      <c r="C81" s="12"/>
      <c r="D81" s="12"/>
      <c r="E81" s="12"/>
      <c r="F81" s="12"/>
      <c r="G81" s="12"/>
      <c r="H81" s="12"/>
      <c r="I81" s="12"/>
      <c r="J81" s="12"/>
      <c r="K81" s="12"/>
      <c r="L81" s="12"/>
      <c r="M81" s="12"/>
      <c r="N81" s="12"/>
      <c r="O81" s="12"/>
      <c r="P81" s="12"/>
      <c r="Q81" s="12"/>
      <c r="R81" s="12"/>
      <c r="S81" s="12"/>
      <c r="T81" s="12"/>
      <c r="U81" s="12"/>
      <c r="V81" s="12"/>
      <c r="W81" s="12"/>
    </row>
    <row r="82" spans="2:23" s="5" customFormat="1" x14ac:dyDescent="0.25">
      <c r="B82" s="12"/>
      <c r="C82" s="12"/>
      <c r="D82" s="12"/>
      <c r="E82" s="12"/>
      <c r="F82" s="12"/>
      <c r="G82" s="12"/>
      <c r="H82" s="12"/>
      <c r="I82" s="12"/>
      <c r="J82" s="12"/>
      <c r="K82" s="12"/>
      <c r="L82" s="12"/>
      <c r="M82" s="12"/>
      <c r="N82" s="12"/>
      <c r="O82" s="12"/>
      <c r="P82" s="12"/>
      <c r="Q82" s="12"/>
      <c r="R82" s="12"/>
      <c r="S82" s="12"/>
      <c r="T82" s="12"/>
      <c r="U82" s="12"/>
      <c r="V82" s="12"/>
      <c r="W82" s="12"/>
    </row>
    <row r="83" spans="2:23" s="5" customFormat="1" x14ac:dyDescent="0.25">
      <c r="B83" s="12"/>
      <c r="C83" s="12"/>
      <c r="D83" s="12"/>
      <c r="E83" s="12"/>
      <c r="F83" s="12"/>
      <c r="G83" s="12"/>
      <c r="H83" s="12"/>
      <c r="I83" s="12"/>
      <c r="J83" s="12"/>
      <c r="K83" s="12"/>
      <c r="L83" s="12"/>
      <c r="M83" s="12"/>
      <c r="N83" s="12"/>
      <c r="O83" s="12"/>
      <c r="P83" s="12"/>
      <c r="Q83" s="12"/>
      <c r="R83" s="12"/>
      <c r="S83" s="12"/>
      <c r="T83" s="12"/>
      <c r="U83" s="12"/>
      <c r="V83" s="12"/>
      <c r="W83" s="12"/>
    </row>
    <row r="84" spans="2:23" s="5" customFormat="1" x14ac:dyDescent="0.25">
      <c r="B84" s="12"/>
      <c r="C84" s="12"/>
      <c r="D84" s="12"/>
      <c r="E84" s="12"/>
      <c r="F84" s="12"/>
      <c r="G84" s="12"/>
      <c r="H84" s="12"/>
      <c r="I84" s="12"/>
      <c r="J84" s="12"/>
      <c r="K84" s="12"/>
      <c r="L84" s="12"/>
      <c r="M84" s="12"/>
      <c r="N84" s="12"/>
      <c r="O84" s="12"/>
      <c r="P84" s="12"/>
      <c r="Q84" s="12"/>
      <c r="R84" s="12"/>
      <c r="S84" s="12"/>
      <c r="T84" s="12"/>
      <c r="U84" s="12"/>
      <c r="V84" s="12"/>
      <c r="W84" s="12"/>
    </row>
    <row r="85" spans="2:23" s="5" customFormat="1" x14ac:dyDescent="0.25">
      <c r="B85" s="12"/>
      <c r="C85" s="12"/>
      <c r="D85" s="12"/>
      <c r="E85" s="12"/>
      <c r="F85" s="12"/>
      <c r="G85" s="12"/>
      <c r="H85" s="12"/>
      <c r="I85" s="12"/>
      <c r="J85" s="12"/>
      <c r="K85" s="12"/>
      <c r="L85" s="12"/>
      <c r="M85" s="12"/>
      <c r="N85" s="12"/>
      <c r="O85" s="12"/>
      <c r="P85" s="12"/>
      <c r="Q85" s="12"/>
      <c r="R85" s="12"/>
      <c r="S85" s="12"/>
      <c r="T85" s="12"/>
      <c r="U85" s="12"/>
      <c r="V85" s="12"/>
      <c r="W85" s="12"/>
    </row>
    <row r="86" spans="2:23" s="5" customFormat="1" x14ac:dyDescent="0.25">
      <c r="B86" s="12"/>
      <c r="C86" s="12"/>
      <c r="D86" s="12"/>
      <c r="E86" s="12"/>
      <c r="F86" s="12"/>
      <c r="G86" s="12"/>
      <c r="H86" s="12"/>
      <c r="I86" s="12"/>
      <c r="J86" s="12"/>
      <c r="K86" s="12"/>
      <c r="L86" s="12"/>
      <c r="M86" s="12"/>
      <c r="N86" s="12"/>
      <c r="O86" s="12"/>
      <c r="P86" s="12"/>
      <c r="Q86" s="12"/>
      <c r="R86" s="12"/>
      <c r="S86" s="12"/>
      <c r="T86" s="12"/>
      <c r="U86" s="12"/>
      <c r="V86" s="12"/>
      <c r="W86" s="12"/>
    </row>
    <row r="87" spans="2:23" s="5" customFormat="1" x14ac:dyDescent="0.25">
      <c r="B87" s="12"/>
      <c r="C87" s="12"/>
      <c r="D87" s="12"/>
      <c r="E87" s="12"/>
      <c r="F87" s="12"/>
      <c r="G87" s="12"/>
      <c r="H87" s="12"/>
      <c r="I87" s="12"/>
      <c r="J87" s="12"/>
      <c r="K87" s="12"/>
      <c r="L87" s="12"/>
      <c r="M87" s="12"/>
      <c r="N87" s="12"/>
      <c r="O87" s="12"/>
      <c r="P87" s="12"/>
      <c r="Q87" s="12"/>
      <c r="R87" s="12"/>
      <c r="S87" s="12"/>
      <c r="T87" s="12"/>
      <c r="U87" s="12"/>
      <c r="V87" s="12"/>
      <c r="W87" s="12"/>
    </row>
    <row r="88" spans="2:23" s="5" customFormat="1" x14ac:dyDescent="0.25">
      <c r="B88" s="12"/>
      <c r="C88" s="12"/>
      <c r="D88" s="12"/>
      <c r="E88" s="12"/>
      <c r="F88" s="12"/>
      <c r="G88" s="12"/>
      <c r="H88" s="12"/>
      <c r="I88" s="12"/>
      <c r="J88" s="12"/>
      <c r="K88" s="12"/>
      <c r="L88" s="12"/>
      <c r="M88" s="12"/>
      <c r="N88" s="12"/>
      <c r="O88" s="12"/>
      <c r="P88" s="12"/>
      <c r="Q88" s="12"/>
      <c r="R88" s="12"/>
      <c r="S88" s="12"/>
      <c r="T88" s="12"/>
      <c r="U88" s="12"/>
      <c r="V88" s="12"/>
      <c r="W88" s="12"/>
    </row>
    <row r="89" spans="2:23" s="5" customFormat="1" x14ac:dyDescent="0.25">
      <c r="B89" s="12"/>
      <c r="C89" s="12"/>
      <c r="D89" s="12"/>
      <c r="E89" s="12"/>
      <c r="F89" s="12"/>
      <c r="G89" s="12"/>
      <c r="H89" s="12"/>
      <c r="I89" s="12"/>
      <c r="J89" s="12"/>
      <c r="K89" s="12"/>
      <c r="L89" s="12"/>
      <c r="M89" s="12"/>
      <c r="N89" s="12"/>
      <c r="O89" s="12"/>
      <c r="P89" s="12"/>
      <c r="Q89" s="12"/>
      <c r="R89" s="12"/>
      <c r="S89" s="12"/>
      <c r="T89" s="12"/>
      <c r="U89" s="12"/>
      <c r="V89" s="12"/>
      <c r="W89" s="12"/>
    </row>
    <row r="90" spans="2:23" s="5" customFormat="1" x14ac:dyDescent="0.25">
      <c r="B90" s="12"/>
      <c r="C90" s="12"/>
      <c r="D90" s="12"/>
      <c r="E90" s="12"/>
      <c r="F90" s="12"/>
      <c r="G90" s="12"/>
      <c r="H90" s="12"/>
      <c r="I90" s="12"/>
      <c r="J90" s="12"/>
      <c r="K90" s="12"/>
      <c r="L90" s="12"/>
      <c r="M90" s="12"/>
      <c r="N90" s="12"/>
      <c r="O90" s="12"/>
      <c r="P90" s="12"/>
      <c r="Q90" s="12"/>
      <c r="R90" s="12"/>
      <c r="S90" s="12"/>
      <c r="T90" s="12"/>
      <c r="U90" s="12"/>
      <c r="V90" s="12"/>
      <c r="W90" s="12"/>
    </row>
    <row r="91" spans="2:23" s="5" customFormat="1" x14ac:dyDescent="0.25">
      <c r="B91" s="12"/>
      <c r="C91" s="12"/>
      <c r="D91" s="12"/>
      <c r="E91" s="12"/>
      <c r="F91" s="12"/>
      <c r="G91" s="12"/>
      <c r="H91" s="12"/>
      <c r="I91" s="12"/>
      <c r="J91" s="12"/>
      <c r="K91" s="12"/>
      <c r="L91" s="12"/>
      <c r="M91" s="12"/>
      <c r="N91" s="12"/>
      <c r="O91" s="12"/>
      <c r="P91" s="12"/>
      <c r="Q91" s="12"/>
      <c r="R91" s="12"/>
      <c r="S91" s="12"/>
      <c r="T91" s="12"/>
      <c r="U91" s="12"/>
      <c r="V91" s="12"/>
      <c r="W91" s="12"/>
    </row>
    <row r="92" spans="2:23" s="5" customFormat="1" x14ac:dyDescent="0.25">
      <c r="B92" s="12"/>
      <c r="C92" s="12"/>
      <c r="D92" s="12"/>
      <c r="E92" s="12"/>
      <c r="F92" s="12"/>
      <c r="G92" s="12"/>
      <c r="H92" s="12"/>
      <c r="I92" s="12"/>
      <c r="J92" s="12"/>
      <c r="K92" s="12"/>
      <c r="L92" s="12"/>
      <c r="M92" s="12"/>
      <c r="N92" s="12"/>
      <c r="O92" s="12"/>
      <c r="P92" s="12"/>
      <c r="Q92" s="12"/>
      <c r="R92" s="12"/>
      <c r="S92" s="12"/>
      <c r="T92" s="12"/>
      <c r="U92" s="12"/>
      <c r="V92" s="12"/>
      <c r="W92" s="12"/>
    </row>
    <row r="93" spans="2:23" s="5" customFormat="1" x14ac:dyDescent="0.25">
      <c r="B93" s="12"/>
      <c r="C93" s="12"/>
      <c r="D93" s="12"/>
      <c r="E93" s="12"/>
      <c r="F93" s="12"/>
      <c r="G93" s="12"/>
      <c r="H93" s="12"/>
      <c r="I93" s="12"/>
      <c r="J93" s="12"/>
      <c r="K93" s="12"/>
      <c r="L93" s="12"/>
      <c r="M93" s="12"/>
      <c r="N93" s="12"/>
      <c r="O93" s="12"/>
      <c r="P93" s="12"/>
      <c r="Q93" s="12"/>
      <c r="R93" s="12"/>
      <c r="S93" s="12"/>
      <c r="T93" s="12"/>
      <c r="U93" s="12"/>
      <c r="V93" s="12"/>
      <c r="W93" s="12"/>
    </row>
    <row r="94" spans="2:23" s="5" customFormat="1" x14ac:dyDescent="0.25">
      <c r="B94" s="12"/>
      <c r="C94" s="12"/>
      <c r="D94" s="12"/>
      <c r="E94" s="12"/>
      <c r="F94" s="12"/>
      <c r="G94" s="12"/>
      <c r="H94" s="12"/>
      <c r="I94" s="12"/>
      <c r="J94" s="12"/>
      <c r="K94" s="12"/>
      <c r="L94" s="12"/>
      <c r="M94" s="12"/>
      <c r="N94" s="12"/>
      <c r="O94" s="12"/>
      <c r="P94" s="12"/>
      <c r="Q94" s="12"/>
      <c r="R94" s="12"/>
      <c r="S94" s="12"/>
      <c r="T94" s="12"/>
      <c r="U94" s="12"/>
      <c r="V94" s="12"/>
      <c r="W94" s="12"/>
    </row>
    <row r="95" spans="2:23" s="5" customFormat="1" x14ac:dyDescent="0.25">
      <c r="B95" s="12"/>
      <c r="C95" s="12"/>
      <c r="D95" s="12"/>
      <c r="E95" s="12"/>
      <c r="F95" s="12"/>
      <c r="G95" s="12"/>
      <c r="H95" s="12"/>
      <c r="I95" s="12"/>
      <c r="J95" s="12"/>
      <c r="K95" s="12"/>
      <c r="L95" s="12"/>
      <c r="M95" s="12"/>
      <c r="N95" s="12"/>
      <c r="O95" s="12"/>
      <c r="P95" s="12"/>
      <c r="Q95" s="12"/>
      <c r="R95" s="12"/>
      <c r="S95" s="12"/>
      <c r="T95" s="12"/>
      <c r="U95" s="12"/>
      <c r="V95" s="12"/>
      <c r="W95" s="12"/>
    </row>
    <row r="96" spans="2:23" s="5" customFormat="1" x14ac:dyDescent="0.25">
      <c r="B96" s="12"/>
      <c r="C96" s="12"/>
      <c r="D96" s="12"/>
      <c r="E96" s="12"/>
      <c r="F96" s="12"/>
      <c r="G96" s="12"/>
      <c r="H96" s="12"/>
      <c r="I96" s="12"/>
      <c r="J96" s="12"/>
      <c r="K96" s="12"/>
      <c r="L96" s="12"/>
      <c r="M96" s="12"/>
      <c r="N96" s="12"/>
      <c r="O96" s="12"/>
      <c r="P96" s="12"/>
      <c r="Q96" s="12"/>
      <c r="R96" s="12"/>
      <c r="S96" s="12"/>
      <c r="T96" s="12"/>
      <c r="U96" s="12"/>
      <c r="V96" s="12"/>
      <c r="W96" s="12"/>
    </row>
    <row r="97" spans="2:23" s="5" customFormat="1" x14ac:dyDescent="0.25">
      <c r="B97" s="12"/>
      <c r="C97" s="12"/>
      <c r="D97" s="12"/>
      <c r="E97" s="12"/>
      <c r="F97" s="12"/>
      <c r="G97" s="12"/>
      <c r="H97" s="12"/>
      <c r="I97" s="12"/>
      <c r="J97" s="12"/>
      <c r="K97" s="12"/>
      <c r="L97" s="12"/>
      <c r="M97" s="12"/>
      <c r="N97" s="12"/>
      <c r="O97" s="12"/>
      <c r="P97" s="12"/>
      <c r="Q97" s="12"/>
      <c r="R97" s="12"/>
      <c r="S97" s="12"/>
      <c r="T97" s="12"/>
      <c r="U97" s="12"/>
      <c r="V97" s="12"/>
      <c r="W97" s="12"/>
    </row>
    <row r="98" spans="2:23" s="5" customFormat="1" x14ac:dyDescent="0.25">
      <c r="B98" s="12"/>
      <c r="C98" s="12"/>
      <c r="D98" s="12"/>
      <c r="E98" s="12"/>
      <c r="F98" s="12"/>
      <c r="G98" s="12"/>
      <c r="H98" s="12"/>
      <c r="I98" s="12"/>
      <c r="J98" s="12"/>
      <c r="K98" s="12"/>
      <c r="L98" s="12"/>
      <c r="M98" s="12"/>
      <c r="N98" s="12"/>
      <c r="O98" s="12"/>
      <c r="P98" s="12"/>
      <c r="Q98" s="12"/>
      <c r="R98" s="12"/>
      <c r="S98" s="12"/>
      <c r="T98" s="12"/>
      <c r="U98" s="12"/>
      <c r="V98" s="12"/>
      <c r="W98" s="12"/>
    </row>
    <row r="99" spans="2:23" s="5" customFormat="1" x14ac:dyDescent="0.25">
      <c r="B99" s="12"/>
      <c r="C99" s="12"/>
      <c r="D99" s="12"/>
      <c r="E99" s="12"/>
      <c r="F99" s="12"/>
      <c r="G99" s="12"/>
      <c r="H99" s="12"/>
      <c r="I99" s="12"/>
      <c r="J99" s="12"/>
      <c r="K99" s="12"/>
      <c r="L99" s="12"/>
      <c r="M99" s="12"/>
      <c r="N99" s="12"/>
      <c r="O99" s="12"/>
      <c r="P99" s="12"/>
      <c r="Q99" s="12"/>
      <c r="R99" s="12"/>
      <c r="S99" s="12"/>
      <c r="T99" s="12"/>
      <c r="U99" s="12"/>
      <c r="V99" s="12"/>
      <c r="W99" s="12"/>
    </row>
    <row r="100" spans="2:23" s="5" customFormat="1" x14ac:dyDescent="0.25">
      <c r="B100" s="12"/>
      <c r="C100" s="12"/>
      <c r="D100" s="12"/>
      <c r="E100" s="12"/>
      <c r="F100" s="12"/>
      <c r="G100" s="12"/>
      <c r="H100" s="12"/>
      <c r="I100" s="12"/>
      <c r="J100" s="12"/>
      <c r="K100" s="12"/>
      <c r="L100" s="12"/>
      <c r="M100" s="12"/>
      <c r="N100" s="12"/>
      <c r="O100" s="12"/>
      <c r="P100" s="12"/>
      <c r="Q100" s="12"/>
      <c r="R100" s="12"/>
      <c r="S100" s="12"/>
      <c r="T100" s="12"/>
      <c r="U100" s="12"/>
      <c r="V100" s="12"/>
      <c r="W100" s="12"/>
    </row>
    <row r="101" spans="2:23" s="5" customFormat="1" x14ac:dyDescent="0.25">
      <c r="B101" s="12"/>
      <c r="C101" s="12"/>
      <c r="D101" s="12"/>
      <c r="E101" s="12"/>
      <c r="F101" s="12"/>
      <c r="G101" s="12"/>
      <c r="H101" s="12"/>
      <c r="I101" s="12"/>
      <c r="J101" s="12"/>
      <c r="K101" s="12"/>
      <c r="L101" s="12"/>
      <c r="M101" s="12"/>
      <c r="N101" s="12"/>
      <c r="O101" s="12"/>
      <c r="P101" s="12"/>
      <c r="Q101" s="12"/>
      <c r="R101" s="12"/>
      <c r="S101" s="12"/>
      <c r="T101" s="12"/>
      <c r="U101" s="12"/>
      <c r="V101" s="12"/>
      <c r="W101" s="12"/>
    </row>
    <row r="102" spans="2:23" s="5" customFormat="1" x14ac:dyDescent="0.25">
      <c r="B102" s="12"/>
      <c r="C102" s="12"/>
      <c r="D102" s="12"/>
      <c r="E102" s="12"/>
      <c r="F102" s="12"/>
      <c r="G102" s="12"/>
      <c r="H102" s="12"/>
      <c r="I102" s="12"/>
      <c r="J102" s="12"/>
      <c r="K102" s="12"/>
      <c r="L102" s="12"/>
      <c r="M102" s="12"/>
      <c r="N102" s="12"/>
      <c r="O102" s="12"/>
      <c r="P102" s="12"/>
      <c r="Q102" s="12"/>
      <c r="R102" s="12"/>
      <c r="S102" s="12"/>
      <c r="T102" s="12"/>
      <c r="U102" s="12"/>
      <c r="V102" s="12"/>
      <c r="W102" s="12"/>
    </row>
    <row r="103" spans="2:23" s="5" customFormat="1" x14ac:dyDescent="0.25">
      <c r="B103" s="12"/>
      <c r="C103" s="12"/>
      <c r="D103" s="12"/>
      <c r="E103" s="12"/>
      <c r="F103" s="12"/>
      <c r="G103" s="12"/>
      <c r="H103" s="12"/>
      <c r="I103" s="12"/>
      <c r="J103" s="12"/>
      <c r="K103" s="12"/>
      <c r="L103" s="12"/>
      <c r="M103" s="12"/>
      <c r="N103" s="12"/>
      <c r="O103" s="12"/>
      <c r="P103" s="12"/>
      <c r="Q103" s="12"/>
      <c r="R103" s="12"/>
      <c r="S103" s="12"/>
      <c r="T103" s="12"/>
      <c r="U103" s="12"/>
      <c r="V103" s="12"/>
      <c r="W103" s="12"/>
    </row>
    <row r="104" spans="2:23" s="5" customFormat="1" x14ac:dyDescent="0.25">
      <c r="B104" s="12"/>
      <c r="C104" s="12"/>
      <c r="D104" s="12"/>
      <c r="E104" s="12"/>
      <c r="F104" s="12"/>
      <c r="G104" s="12"/>
      <c r="H104" s="12"/>
      <c r="I104" s="12"/>
      <c r="J104" s="12"/>
      <c r="K104" s="12"/>
      <c r="L104" s="12"/>
      <c r="M104" s="12"/>
      <c r="N104" s="12"/>
      <c r="O104" s="12"/>
      <c r="P104" s="12"/>
      <c r="Q104" s="12"/>
      <c r="R104" s="12"/>
      <c r="S104" s="12"/>
      <c r="T104" s="12"/>
      <c r="U104" s="12"/>
      <c r="V104" s="12"/>
      <c r="W104" s="12"/>
    </row>
    <row r="105" spans="2:23" s="5" customFormat="1" x14ac:dyDescent="0.25">
      <c r="B105" s="12"/>
      <c r="C105" s="12"/>
      <c r="D105" s="12"/>
      <c r="E105" s="12"/>
      <c r="F105" s="12"/>
      <c r="G105" s="12"/>
      <c r="H105" s="12"/>
      <c r="I105" s="12"/>
      <c r="J105" s="12"/>
      <c r="K105" s="12"/>
      <c r="L105" s="12"/>
      <c r="M105" s="12"/>
      <c r="N105" s="12"/>
      <c r="O105" s="12"/>
      <c r="P105" s="12"/>
      <c r="Q105" s="12"/>
      <c r="R105" s="12"/>
      <c r="S105" s="12"/>
      <c r="T105" s="12"/>
      <c r="U105" s="12"/>
      <c r="V105" s="12"/>
      <c r="W105" s="12"/>
    </row>
    <row r="106" spans="2:23" s="5" customFormat="1" x14ac:dyDescent="0.25">
      <c r="B106" s="12"/>
      <c r="C106" s="12"/>
      <c r="D106" s="12"/>
      <c r="E106" s="12"/>
      <c r="F106" s="12"/>
      <c r="G106" s="12"/>
      <c r="H106" s="12"/>
      <c r="I106" s="12"/>
      <c r="J106" s="12"/>
      <c r="K106" s="12"/>
      <c r="L106" s="12"/>
      <c r="M106" s="12"/>
      <c r="N106" s="12"/>
      <c r="O106" s="12"/>
      <c r="P106" s="12"/>
      <c r="Q106" s="12"/>
      <c r="R106" s="12"/>
      <c r="S106" s="12"/>
      <c r="T106" s="12"/>
      <c r="U106" s="12"/>
      <c r="V106" s="12"/>
      <c r="W106" s="12"/>
    </row>
    <row r="107" spans="2:23" s="5" customFormat="1" x14ac:dyDescent="0.25">
      <c r="B107" s="12"/>
      <c r="C107" s="12"/>
      <c r="D107" s="12"/>
      <c r="E107" s="12"/>
      <c r="F107" s="12"/>
      <c r="G107" s="12"/>
      <c r="H107" s="12"/>
      <c r="I107" s="12"/>
      <c r="J107" s="12"/>
      <c r="K107" s="12"/>
      <c r="L107" s="12"/>
      <c r="M107" s="12"/>
      <c r="N107" s="12"/>
      <c r="O107" s="12"/>
      <c r="P107" s="12"/>
      <c r="Q107" s="12"/>
      <c r="R107" s="12"/>
      <c r="S107" s="12"/>
      <c r="T107" s="12"/>
      <c r="U107" s="12"/>
      <c r="V107" s="12"/>
      <c r="W107" s="12"/>
    </row>
    <row r="108" spans="2:23" s="5" customFormat="1" x14ac:dyDescent="0.25">
      <c r="B108" s="12"/>
      <c r="C108" s="12"/>
      <c r="D108" s="12"/>
      <c r="E108" s="12"/>
      <c r="F108" s="12"/>
      <c r="G108" s="12"/>
      <c r="H108" s="12"/>
      <c r="I108" s="12"/>
      <c r="J108" s="12"/>
      <c r="K108" s="12"/>
      <c r="L108" s="12"/>
      <c r="M108" s="12"/>
      <c r="N108" s="12"/>
      <c r="O108" s="12"/>
      <c r="P108" s="12"/>
      <c r="Q108" s="12"/>
      <c r="R108" s="12"/>
      <c r="S108" s="12"/>
      <c r="T108" s="12"/>
      <c r="U108" s="12"/>
      <c r="V108" s="12"/>
      <c r="W108" s="12"/>
    </row>
    <row r="109" spans="2:23" s="5" customFormat="1" x14ac:dyDescent="0.25">
      <c r="B109" s="12"/>
      <c r="C109" s="12"/>
      <c r="D109" s="12"/>
      <c r="E109" s="12"/>
      <c r="F109" s="12"/>
      <c r="G109" s="12"/>
      <c r="H109" s="12"/>
      <c r="I109" s="12"/>
      <c r="J109" s="12"/>
      <c r="K109" s="12"/>
      <c r="L109" s="12"/>
      <c r="M109" s="12"/>
      <c r="N109" s="12"/>
      <c r="O109" s="12"/>
      <c r="P109" s="12"/>
      <c r="Q109" s="12"/>
      <c r="R109" s="12"/>
      <c r="S109" s="12"/>
      <c r="T109" s="12"/>
      <c r="U109" s="12"/>
      <c r="V109" s="12"/>
      <c r="W109" s="12"/>
    </row>
    <row r="110" spans="2:23" s="5" customFormat="1" x14ac:dyDescent="0.25">
      <c r="B110" s="12"/>
      <c r="C110" s="12"/>
      <c r="D110" s="12"/>
      <c r="E110" s="12"/>
      <c r="F110" s="12"/>
      <c r="G110" s="12"/>
      <c r="H110" s="12"/>
      <c r="I110" s="12"/>
      <c r="J110" s="12"/>
      <c r="K110" s="12"/>
      <c r="L110" s="12"/>
      <c r="M110" s="12"/>
      <c r="N110" s="12"/>
      <c r="O110" s="12"/>
      <c r="P110" s="12"/>
      <c r="Q110" s="12"/>
      <c r="R110" s="12"/>
      <c r="S110" s="12"/>
      <c r="T110" s="12"/>
      <c r="U110" s="12"/>
      <c r="V110" s="12"/>
      <c r="W110" s="12"/>
    </row>
    <row r="111" spans="2:23" s="5" customFormat="1" x14ac:dyDescent="0.25">
      <c r="B111" s="12"/>
      <c r="C111" s="12"/>
      <c r="D111" s="12"/>
      <c r="E111" s="12"/>
      <c r="F111" s="12"/>
      <c r="G111" s="12"/>
      <c r="H111" s="12"/>
      <c r="I111" s="12"/>
      <c r="J111" s="12"/>
      <c r="K111" s="12"/>
      <c r="L111" s="12"/>
      <c r="M111" s="12"/>
      <c r="N111" s="12"/>
      <c r="O111" s="12"/>
      <c r="P111" s="12"/>
      <c r="Q111" s="12"/>
      <c r="R111" s="12"/>
      <c r="S111" s="12"/>
      <c r="T111" s="12"/>
      <c r="U111" s="12"/>
      <c r="V111" s="12"/>
      <c r="W111" s="12"/>
    </row>
    <row r="112" spans="2:23" s="5" customFormat="1" x14ac:dyDescent="0.25">
      <c r="B112" s="12"/>
      <c r="C112" s="12"/>
      <c r="D112" s="12"/>
      <c r="E112" s="12"/>
      <c r="F112" s="12"/>
      <c r="G112" s="12"/>
      <c r="H112" s="12"/>
      <c r="I112" s="12"/>
      <c r="J112" s="12"/>
      <c r="K112" s="12"/>
      <c r="L112" s="12"/>
      <c r="M112" s="12"/>
      <c r="N112" s="12"/>
      <c r="O112" s="12"/>
      <c r="P112" s="12"/>
      <c r="Q112" s="12"/>
      <c r="R112" s="12"/>
      <c r="S112" s="12"/>
      <c r="T112" s="12"/>
      <c r="U112" s="12"/>
      <c r="V112" s="12"/>
      <c r="W112" s="12"/>
    </row>
    <row r="113" spans="2:23" s="5" customFormat="1" x14ac:dyDescent="0.25">
      <c r="B113" s="12"/>
      <c r="C113" s="12"/>
      <c r="D113" s="12"/>
      <c r="E113" s="12"/>
      <c r="F113" s="12"/>
      <c r="G113" s="12"/>
      <c r="H113" s="12"/>
      <c r="I113" s="12"/>
      <c r="J113" s="12"/>
      <c r="K113" s="12"/>
      <c r="L113" s="12"/>
      <c r="M113" s="12"/>
      <c r="N113" s="12"/>
      <c r="O113" s="12"/>
      <c r="P113" s="12"/>
      <c r="Q113" s="12"/>
      <c r="R113" s="12"/>
      <c r="S113" s="12"/>
      <c r="T113" s="12"/>
      <c r="U113" s="12"/>
      <c r="V113" s="12"/>
      <c r="W113" s="12"/>
    </row>
    <row r="114" spans="2:23" s="5" customFormat="1" x14ac:dyDescent="0.25">
      <c r="B114" s="12"/>
      <c r="C114" s="12"/>
      <c r="D114" s="12"/>
      <c r="E114" s="12"/>
      <c r="F114" s="12"/>
      <c r="G114" s="12"/>
      <c r="H114" s="12"/>
      <c r="I114" s="12"/>
      <c r="J114" s="12"/>
      <c r="K114" s="12"/>
      <c r="L114" s="12"/>
      <c r="M114" s="12"/>
      <c r="N114" s="12"/>
      <c r="O114" s="12"/>
      <c r="P114" s="12"/>
      <c r="Q114" s="12"/>
      <c r="R114" s="12"/>
      <c r="S114" s="12"/>
      <c r="T114" s="12"/>
      <c r="U114" s="12"/>
      <c r="V114" s="12"/>
      <c r="W114" s="12"/>
    </row>
    <row r="115" spans="2:23" s="5" customFormat="1" x14ac:dyDescent="0.25">
      <c r="B115" s="12"/>
      <c r="C115" s="12"/>
      <c r="D115" s="12"/>
      <c r="E115" s="12"/>
      <c r="F115" s="12"/>
      <c r="G115" s="12"/>
      <c r="H115" s="12"/>
      <c r="I115" s="12"/>
      <c r="J115" s="12"/>
      <c r="K115" s="12"/>
      <c r="L115" s="12"/>
      <c r="M115" s="12"/>
      <c r="N115" s="12"/>
      <c r="O115" s="12"/>
      <c r="P115" s="12"/>
      <c r="Q115" s="12"/>
      <c r="R115" s="12"/>
      <c r="S115" s="12"/>
      <c r="T115" s="12"/>
      <c r="U115" s="12"/>
      <c r="V115" s="12"/>
      <c r="W115" s="12"/>
    </row>
    <row r="116" spans="2:23" s="5" customFormat="1" x14ac:dyDescent="0.25">
      <c r="B116" s="12"/>
      <c r="C116" s="12"/>
      <c r="D116" s="12"/>
      <c r="E116" s="12"/>
      <c r="F116" s="12"/>
      <c r="G116" s="12"/>
      <c r="H116" s="12"/>
      <c r="I116" s="12"/>
      <c r="J116" s="12"/>
      <c r="K116" s="12"/>
      <c r="L116" s="12"/>
      <c r="M116" s="12"/>
      <c r="N116" s="12"/>
      <c r="O116" s="12"/>
      <c r="P116" s="12"/>
      <c r="Q116" s="12"/>
      <c r="R116" s="12"/>
      <c r="S116" s="12"/>
      <c r="T116" s="12"/>
      <c r="U116" s="12"/>
      <c r="V116" s="12"/>
      <c r="W116" s="12"/>
    </row>
    <row r="117" spans="2:23" s="5" customFormat="1" x14ac:dyDescent="0.25">
      <c r="B117" s="12"/>
      <c r="C117" s="12"/>
      <c r="D117" s="12"/>
      <c r="E117" s="12"/>
      <c r="F117" s="12"/>
      <c r="G117" s="12"/>
      <c r="H117" s="12"/>
      <c r="I117" s="12"/>
      <c r="J117" s="12"/>
      <c r="K117" s="12"/>
      <c r="L117" s="12"/>
      <c r="M117" s="12"/>
      <c r="N117" s="12"/>
      <c r="O117" s="12"/>
      <c r="P117" s="12"/>
      <c r="Q117" s="12"/>
      <c r="R117" s="12"/>
      <c r="S117" s="12"/>
      <c r="T117" s="12"/>
      <c r="U117" s="12"/>
      <c r="V117" s="12"/>
      <c r="W117" s="12"/>
    </row>
    <row r="118" spans="2:23" s="5" customFormat="1" x14ac:dyDescent="0.25">
      <c r="B118" s="12"/>
      <c r="C118" s="12"/>
      <c r="D118" s="12"/>
      <c r="E118" s="12"/>
      <c r="F118" s="12"/>
      <c r="G118" s="12"/>
      <c r="H118" s="12"/>
      <c r="I118" s="12"/>
      <c r="J118" s="12"/>
      <c r="K118" s="12"/>
      <c r="L118" s="12"/>
      <c r="M118" s="12"/>
      <c r="N118" s="12"/>
      <c r="O118" s="12"/>
      <c r="P118" s="12"/>
      <c r="Q118" s="12"/>
      <c r="R118" s="12"/>
      <c r="S118" s="12"/>
      <c r="T118" s="12"/>
      <c r="U118" s="12"/>
      <c r="V118" s="12"/>
      <c r="W118" s="12"/>
    </row>
    <row r="119" spans="2:23" s="5" customFormat="1" x14ac:dyDescent="0.25">
      <c r="B119" s="12"/>
      <c r="C119" s="12"/>
      <c r="D119" s="12"/>
      <c r="E119" s="12"/>
      <c r="F119" s="12"/>
      <c r="G119" s="12"/>
      <c r="H119" s="12"/>
      <c r="I119" s="12"/>
      <c r="J119" s="12"/>
      <c r="K119" s="12"/>
      <c r="L119" s="12"/>
      <c r="M119" s="12"/>
      <c r="N119" s="12"/>
      <c r="O119" s="12"/>
      <c r="P119" s="12"/>
      <c r="Q119" s="12"/>
      <c r="R119" s="12"/>
      <c r="S119" s="12"/>
      <c r="T119" s="12"/>
      <c r="U119" s="12"/>
      <c r="V119" s="12"/>
      <c r="W119" s="12"/>
    </row>
    <row r="120" spans="2:23" s="5" customFormat="1" x14ac:dyDescent="0.25">
      <c r="B120" s="12"/>
      <c r="C120" s="12"/>
      <c r="D120" s="12"/>
      <c r="E120" s="12"/>
      <c r="F120" s="12"/>
      <c r="G120" s="12"/>
      <c r="H120" s="12"/>
      <c r="I120" s="12"/>
      <c r="J120" s="12"/>
      <c r="K120" s="12"/>
      <c r="L120" s="12"/>
      <c r="M120" s="12"/>
      <c r="N120" s="12"/>
      <c r="O120" s="12"/>
      <c r="P120" s="12"/>
      <c r="Q120" s="12"/>
      <c r="R120" s="12"/>
      <c r="S120" s="12"/>
      <c r="T120" s="12"/>
      <c r="U120" s="12"/>
      <c r="V120" s="12"/>
      <c r="W120" s="12"/>
    </row>
    <row r="121" spans="2:23" s="5" customFormat="1" x14ac:dyDescent="0.25">
      <c r="B121" s="12"/>
      <c r="C121" s="12"/>
      <c r="D121" s="12"/>
      <c r="E121" s="12"/>
      <c r="F121" s="12"/>
      <c r="G121" s="12"/>
      <c r="H121" s="12"/>
      <c r="I121" s="12"/>
      <c r="J121" s="12"/>
      <c r="K121" s="12"/>
      <c r="L121" s="12"/>
      <c r="M121" s="12"/>
      <c r="N121" s="12"/>
      <c r="O121" s="12"/>
      <c r="P121" s="12"/>
      <c r="Q121" s="12"/>
      <c r="R121" s="12"/>
      <c r="S121" s="12"/>
      <c r="T121" s="12"/>
      <c r="U121" s="12"/>
      <c r="V121" s="12"/>
      <c r="W121" s="12"/>
    </row>
    <row r="122" spans="2:23" s="5" customFormat="1" x14ac:dyDescent="0.25">
      <c r="B122" s="12"/>
      <c r="C122" s="12"/>
      <c r="D122" s="12"/>
      <c r="E122" s="12"/>
      <c r="F122" s="12"/>
      <c r="G122" s="12"/>
      <c r="H122" s="12"/>
      <c r="I122" s="12"/>
      <c r="J122" s="12"/>
      <c r="K122" s="12"/>
      <c r="L122" s="12"/>
      <c r="M122" s="12"/>
      <c r="N122" s="12"/>
      <c r="O122" s="12"/>
      <c r="P122" s="12"/>
      <c r="Q122" s="12"/>
      <c r="R122" s="12"/>
      <c r="S122" s="12"/>
      <c r="T122" s="12"/>
      <c r="U122" s="12"/>
      <c r="V122" s="12"/>
      <c r="W122" s="12"/>
    </row>
    <row r="123" spans="2:23" s="5" customFormat="1" x14ac:dyDescent="0.25">
      <c r="B123" s="12"/>
      <c r="C123" s="12"/>
      <c r="D123" s="12"/>
      <c r="E123" s="12"/>
      <c r="F123" s="12"/>
      <c r="G123" s="12"/>
      <c r="H123" s="12"/>
      <c r="I123" s="12"/>
      <c r="J123" s="12"/>
      <c r="K123" s="12"/>
      <c r="L123" s="12"/>
      <c r="M123" s="12"/>
      <c r="N123" s="12"/>
      <c r="O123" s="12"/>
      <c r="P123" s="12"/>
      <c r="Q123" s="12"/>
      <c r="R123" s="12"/>
      <c r="S123" s="12"/>
      <c r="T123" s="12"/>
      <c r="U123" s="12"/>
      <c r="V123" s="12"/>
      <c r="W123" s="12"/>
    </row>
    <row r="124" spans="2:23" s="5" customFormat="1" x14ac:dyDescent="0.25">
      <c r="B124" s="12"/>
      <c r="C124" s="12"/>
      <c r="D124" s="12"/>
      <c r="E124" s="12"/>
      <c r="F124" s="12"/>
      <c r="G124" s="12"/>
      <c r="H124" s="12"/>
      <c r="I124" s="12"/>
      <c r="J124" s="12"/>
      <c r="K124" s="12"/>
      <c r="L124" s="12"/>
      <c r="M124" s="12"/>
      <c r="N124" s="12"/>
      <c r="O124" s="12"/>
      <c r="P124" s="12"/>
      <c r="Q124" s="12"/>
      <c r="R124" s="12"/>
      <c r="S124" s="12"/>
      <c r="T124" s="12"/>
      <c r="U124" s="12"/>
      <c r="V124" s="12"/>
      <c r="W124" s="12"/>
    </row>
    <row r="125" spans="2:23" s="5" customFormat="1" x14ac:dyDescent="0.25">
      <c r="B125" s="12"/>
      <c r="C125" s="12"/>
      <c r="D125" s="12"/>
      <c r="E125" s="12"/>
      <c r="F125" s="12"/>
      <c r="G125" s="12"/>
      <c r="H125" s="12"/>
      <c r="I125" s="12"/>
      <c r="J125" s="12"/>
      <c r="K125" s="12"/>
      <c r="L125" s="12"/>
      <c r="M125" s="12"/>
      <c r="N125" s="12"/>
      <c r="O125" s="12"/>
      <c r="P125" s="12"/>
      <c r="Q125" s="12"/>
      <c r="R125" s="12"/>
      <c r="S125" s="12"/>
      <c r="T125" s="12"/>
      <c r="U125" s="12"/>
      <c r="V125" s="12"/>
      <c r="W125" s="12"/>
    </row>
    <row r="126" spans="2:23" s="5" customFormat="1" x14ac:dyDescent="0.25">
      <c r="B126" s="12"/>
      <c r="C126" s="12"/>
      <c r="D126" s="12"/>
      <c r="E126" s="12"/>
      <c r="F126" s="12"/>
      <c r="G126" s="12"/>
      <c r="H126" s="12"/>
      <c r="I126" s="12"/>
      <c r="J126" s="12"/>
      <c r="K126" s="12"/>
      <c r="L126" s="12"/>
      <c r="M126" s="12"/>
      <c r="N126" s="12"/>
      <c r="O126" s="12"/>
      <c r="P126" s="12"/>
      <c r="Q126" s="12"/>
      <c r="R126" s="12"/>
      <c r="S126" s="12"/>
      <c r="T126" s="12"/>
      <c r="U126" s="12"/>
      <c r="V126" s="12"/>
      <c r="W126" s="12"/>
    </row>
    <row r="127" spans="2:23" s="5" customFormat="1" x14ac:dyDescent="0.25">
      <c r="B127" s="12"/>
      <c r="C127" s="12"/>
      <c r="D127" s="12"/>
      <c r="E127" s="12"/>
      <c r="F127" s="12"/>
      <c r="G127" s="12"/>
      <c r="H127" s="12"/>
      <c r="I127" s="12"/>
      <c r="J127" s="12"/>
      <c r="K127" s="12"/>
      <c r="L127" s="12"/>
      <c r="M127" s="12"/>
      <c r="N127" s="12"/>
      <c r="O127" s="12"/>
      <c r="P127" s="12"/>
      <c r="Q127" s="12"/>
      <c r="R127" s="12"/>
      <c r="S127" s="12"/>
      <c r="T127" s="12"/>
      <c r="U127" s="12"/>
      <c r="V127" s="12"/>
      <c r="W127" s="12"/>
    </row>
    <row r="128" spans="2:23" s="5" customFormat="1" x14ac:dyDescent="0.25">
      <c r="B128" s="12"/>
      <c r="C128" s="12"/>
      <c r="D128" s="12"/>
      <c r="E128" s="12"/>
      <c r="F128" s="12"/>
      <c r="G128" s="12"/>
      <c r="H128" s="12"/>
      <c r="I128" s="12"/>
      <c r="J128" s="12"/>
      <c r="K128" s="12"/>
      <c r="L128" s="12"/>
      <c r="M128" s="12"/>
      <c r="N128" s="12"/>
      <c r="O128" s="12"/>
      <c r="P128" s="12"/>
      <c r="Q128" s="12"/>
      <c r="R128" s="12"/>
      <c r="S128" s="12"/>
      <c r="T128" s="12"/>
      <c r="U128" s="12"/>
      <c r="V128" s="12"/>
      <c r="W128" s="12"/>
    </row>
    <row r="129" spans="2:23" s="5" customFormat="1" x14ac:dyDescent="0.25">
      <c r="B129" s="12"/>
      <c r="C129" s="12"/>
      <c r="D129" s="12"/>
      <c r="E129" s="12"/>
      <c r="F129" s="12"/>
      <c r="G129" s="12"/>
      <c r="H129" s="12"/>
      <c r="I129" s="12"/>
      <c r="J129" s="12"/>
      <c r="K129" s="12"/>
      <c r="L129" s="12"/>
      <c r="M129" s="12"/>
      <c r="N129" s="12"/>
      <c r="O129" s="12"/>
      <c r="P129" s="12"/>
      <c r="Q129" s="12"/>
      <c r="R129" s="12"/>
      <c r="S129" s="12"/>
      <c r="T129" s="12"/>
      <c r="U129" s="12"/>
      <c r="V129" s="12"/>
      <c r="W129" s="12"/>
    </row>
    <row r="130" spans="2:23" s="5" customFormat="1" x14ac:dyDescent="0.25">
      <c r="B130" s="12"/>
      <c r="C130" s="12"/>
      <c r="D130" s="12"/>
      <c r="E130" s="12"/>
      <c r="F130" s="12"/>
      <c r="G130" s="12"/>
      <c r="H130" s="12"/>
      <c r="I130" s="12"/>
      <c r="J130" s="12"/>
      <c r="K130" s="12"/>
      <c r="L130" s="12"/>
      <c r="M130" s="12"/>
      <c r="N130" s="12"/>
      <c r="O130" s="12"/>
      <c r="P130" s="12"/>
      <c r="Q130" s="12"/>
      <c r="R130" s="12"/>
      <c r="S130" s="12"/>
      <c r="T130" s="12"/>
      <c r="U130" s="12"/>
      <c r="V130" s="12"/>
      <c r="W130" s="12"/>
    </row>
    <row r="131" spans="2:23" s="5" customFormat="1" x14ac:dyDescent="0.25">
      <c r="B131" s="12"/>
      <c r="C131" s="12"/>
      <c r="D131" s="12"/>
      <c r="E131" s="12"/>
      <c r="F131" s="12"/>
      <c r="G131" s="12"/>
      <c r="H131" s="12"/>
      <c r="I131" s="12"/>
      <c r="J131" s="12"/>
      <c r="K131" s="12"/>
      <c r="L131" s="12"/>
      <c r="M131" s="12"/>
      <c r="N131" s="12"/>
      <c r="O131" s="12"/>
      <c r="P131" s="12"/>
      <c r="Q131" s="12"/>
      <c r="R131" s="12"/>
      <c r="S131" s="12"/>
      <c r="T131" s="12"/>
      <c r="U131" s="12"/>
      <c r="V131" s="12"/>
      <c r="W131" s="12"/>
    </row>
    <row r="132" spans="2:23" s="5" customFormat="1" x14ac:dyDescent="0.25">
      <c r="B132" s="12"/>
      <c r="C132" s="12"/>
      <c r="D132" s="12"/>
      <c r="E132" s="12"/>
      <c r="F132" s="12"/>
      <c r="G132" s="12"/>
      <c r="H132" s="12"/>
      <c r="I132" s="12"/>
      <c r="J132" s="12"/>
      <c r="K132" s="12"/>
      <c r="L132" s="12"/>
      <c r="M132" s="12"/>
      <c r="N132" s="12"/>
      <c r="O132" s="12"/>
      <c r="P132" s="12"/>
      <c r="Q132" s="12"/>
      <c r="R132" s="12"/>
      <c r="S132" s="12"/>
      <c r="T132" s="12"/>
      <c r="U132" s="12"/>
      <c r="V132" s="12"/>
      <c r="W132" s="12"/>
    </row>
    <row r="133" spans="2:23" s="5" customFormat="1" x14ac:dyDescent="0.25">
      <c r="B133" s="12"/>
      <c r="C133" s="12"/>
      <c r="D133" s="12"/>
      <c r="E133" s="12"/>
      <c r="F133" s="12"/>
      <c r="G133" s="12"/>
      <c r="H133" s="12"/>
      <c r="I133" s="12"/>
      <c r="J133" s="12"/>
      <c r="K133" s="12"/>
      <c r="L133" s="12"/>
      <c r="M133" s="12"/>
      <c r="N133" s="12"/>
      <c r="O133" s="12"/>
      <c r="P133" s="12"/>
      <c r="Q133" s="12"/>
      <c r="R133" s="12"/>
      <c r="S133" s="12"/>
      <c r="T133" s="12"/>
      <c r="U133" s="12"/>
      <c r="V133" s="12"/>
      <c r="W133" s="12"/>
    </row>
    <row r="134" spans="2:23" s="5" customFormat="1" x14ac:dyDescent="0.25">
      <c r="B134" s="12"/>
      <c r="C134" s="12"/>
      <c r="D134" s="12"/>
      <c r="E134" s="12"/>
      <c r="F134" s="12"/>
      <c r="G134" s="12"/>
      <c r="H134" s="12"/>
      <c r="I134" s="12"/>
      <c r="J134" s="12"/>
      <c r="K134" s="12"/>
      <c r="L134" s="12"/>
      <c r="M134" s="12"/>
      <c r="N134" s="12"/>
      <c r="O134" s="12"/>
      <c r="P134" s="12"/>
      <c r="Q134" s="12"/>
      <c r="R134" s="12"/>
      <c r="S134" s="12"/>
      <c r="T134" s="12"/>
      <c r="U134" s="12"/>
      <c r="V134" s="12"/>
      <c r="W134" s="12"/>
    </row>
    <row r="135" spans="2:23" s="5" customFormat="1" x14ac:dyDescent="0.25">
      <c r="B135" s="12"/>
      <c r="C135" s="12"/>
      <c r="D135" s="12"/>
      <c r="E135" s="12"/>
      <c r="F135" s="12"/>
      <c r="G135" s="12"/>
      <c r="H135" s="12"/>
      <c r="I135" s="12"/>
      <c r="J135" s="12"/>
      <c r="K135" s="12"/>
      <c r="L135" s="12"/>
      <c r="M135" s="12"/>
      <c r="N135" s="12"/>
      <c r="O135" s="12"/>
      <c r="P135" s="12"/>
      <c r="Q135" s="12"/>
      <c r="R135" s="12"/>
      <c r="S135" s="12"/>
      <c r="T135" s="12"/>
      <c r="U135" s="12"/>
      <c r="V135" s="12"/>
      <c r="W135" s="12"/>
    </row>
    <row r="136" spans="2:23" s="5" customFormat="1" x14ac:dyDescent="0.25">
      <c r="B136" s="12"/>
      <c r="C136" s="12"/>
      <c r="D136" s="12"/>
      <c r="E136" s="12"/>
      <c r="F136" s="12"/>
      <c r="G136" s="12"/>
      <c r="H136" s="12"/>
      <c r="I136" s="12"/>
      <c r="J136" s="12"/>
      <c r="K136" s="12"/>
      <c r="L136" s="12"/>
      <c r="M136" s="12"/>
      <c r="N136" s="12"/>
      <c r="O136" s="12"/>
      <c r="P136" s="12"/>
      <c r="Q136" s="12"/>
      <c r="R136" s="12"/>
      <c r="S136" s="12"/>
      <c r="T136" s="12"/>
      <c r="U136" s="12"/>
      <c r="V136" s="12"/>
      <c r="W136" s="12"/>
    </row>
  </sheetData>
  <sheetProtection password="923F" sheet="1" objects="1" scenarios="1" selectLockedCells="1"/>
  <mergeCells count="36">
    <mergeCell ref="I14:L14"/>
    <mergeCell ref="M14:N14"/>
    <mergeCell ref="O14:AD14"/>
    <mergeCell ref="A2:AF2"/>
    <mergeCell ref="I4:AE4"/>
    <mergeCell ref="I6:AE6"/>
    <mergeCell ref="I8:X8"/>
    <mergeCell ref="I11:AE12"/>
    <mergeCell ref="C46:AE46"/>
    <mergeCell ref="I16:AE16"/>
    <mergeCell ref="I18:AE18"/>
    <mergeCell ref="I20:AE20"/>
    <mergeCell ref="I22:AE22"/>
    <mergeCell ref="I24:AE25"/>
    <mergeCell ref="I27:N27"/>
    <mergeCell ref="P27:U27"/>
    <mergeCell ref="I29:Z29"/>
    <mergeCell ref="B43:AE43"/>
    <mergeCell ref="B45:AE45"/>
    <mergeCell ref="B40:G40"/>
    <mergeCell ref="I40:AE40"/>
    <mergeCell ref="I36:AE36"/>
    <mergeCell ref="I34:AE34"/>
    <mergeCell ref="I38:AE38"/>
    <mergeCell ref="C58:AE58"/>
    <mergeCell ref="C47:AE47"/>
    <mergeCell ref="C48:AE48"/>
    <mergeCell ref="C49:AE49"/>
    <mergeCell ref="C50:AE50"/>
    <mergeCell ref="C51:AE51"/>
    <mergeCell ref="C52:AE52"/>
    <mergeCell ref="C53:AE53"/>
    <mergeCell ref="C54:AE54"/>
    <mergeCell ref="C55:AE55"/>
    <mergeCell ref="C56:AE56"/>
    <mergeCell ref="C57:AE57"/>
  </mergeCells>
  <dataValidations count="1">
    <dataValidation type="textLength" allowBlank="1" showInputMessage="1" showErrorMessage="1" sqref="Y4">
      <formula1>6</formula1>
      <formula2>8</formula2>
    </dataValidation>
  </dataValidations>
  <pageMargins left="0.25" right="0.25" top="0.75" bottom="0.75" header="0.3" footer="0.3"/>
  <pageSetup paperSize="9"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236"/>
  <sheetViews>
    <sheetView showGridLines="0" topLeftCell="A31" workbookViewId="0">
      <selection activeCell="I44" sqref="I44"/>
    </sheetView>
  </sheetViews>
  <sheetFormatPr defaultRowHeight="15" x14ac:dyDescent="0.25"/>
  <cols>
    <col min="1" max="1" width="14.42578125" customWidth="1"/>
    <col min="2" max="2" width="9.140625" customWidth="1"/>
  </cols>
  <sheetData>
    <row r="1" spans="1:1" x14ac:dyDescent="0.25">
      <c r="A1" s="38" t="s">
        <v>81</v>
      </c>
    </row>
    <row r="2" spans="1:1" x14ac:dyDescent="0.25">
      <c r="A2" t="s">
        <v>82</v>
      </c>
    </row>
    <row r="3" spans="1:1" x14ac:dyDescent="0.25">
      <c r="A3" t="s">
        <v>625</v>
      </c>
    </row>
    <row r="4" spans="1:1" x14ac:dyDescent="0.25">
      <c r="A4" t="s">
        <v>84</v>
      </c>
    </row>
    <row r="5" spans="1:1" x14ac:dyDescent="0.25">
      <c r="A5" t="s">
        <v>83</v>
      </c>
    </row>
    <row r="6" spans="1:1" x14ac:dyDescent="0.25">
      <c r="A6" t="s">
        <v>626</v>
      </c>
    </row>
    <row r="8" spans="1:1" x14ac:dyDescent="0.25">
      <c r="A8" s="38" t="s">
        <v>86</v>
      </c>
    </row>
    <row r="9" spans="1:1" x14ac:dyDescent="0.25">
      <c r="A9" t="s">
        <v>87</v>
      </c>
    </row>
    <row r="10" spans="1:1" x14ac:dyDescent="0.25">
      <c r="A10" t="s">
        <v>88</v>
      </c>
    </row>
    <row r="11" spans="1:1" x14ac:dyDescent="0.25">
      <c r="A11" t="s">
        <v>89</v>
      </c>
    </row>
    <row r="12" spans="1:1" x14ac:dyDescent="0.25">
      <c r="A12" t="s">
        <v>90</v>
      </c>
    </row>
    <row r="13" spans="1:1" x14ac:dyDescent="0.25">
      <c r="A13" t="s">
        <v>91</v>
      </c>
    </row>
    <row r="15" spans="1:1" x14ac:dyDescent="0.25">
      <c r="A15" s="38" t="s">
        <v>112</v>
      </c>
    </row>
    <row r="17" spans="1:10" x14ac:dyDescent="0.25">
      <c r="A17" t="s">
        <v>681</v>
      </c>
    </row>
    <row r="18" spans="1:10" ht="18" x14ac:dyDescent="0.25">
      <c r="A18" t="s">
        <v>682</v>
      </c>
      <c r="J18" s="87"/>
    </row>
    <row r="19" spans="1:10" x14ac:dyDescent="0.25">
      <c r="A19" t="s">
        <v>683</v>
      </c>
      <c r="J19" s="85"/>
    </row>
    <row r="20" spans="1:10" x14ac:dyDescent="0.25">
      <c r="A20" t="s">
        <v>684</v>
      </c>
      <c r="J20" s="86"/>
    </row>
    <row r="21" spans="1:10" x14ac:dyDescent="0.25">
      <c r="A21" t="s">
        <v>685</v>
      </c>
      <c r="J21" s="86"/>
    </row>
    <row r="22" spans="1:10" x14ac:dyDescent="0.25">
      <c r="A22" t="s">
        <v>686</v>
      </c>
      <c r="J22" s="86"/>
    </row>
    <row r="23" spans="1:10" x14ac:dyDescent="0.25">
      <c r="A23" t="s">
        <v>687</v>
      </c>
      <c r="J23" s="86"/>
    </row>
    <row r="24" spans="1:10" x14ac:dyDescent="0.25">
      <c r="A24" t="s">
        <v>688</v>
      </c>
      <c r="J24" s="86"/>
    </row>
    <row r="25" spans="1:10" x14ac:dyDescent="0.25">
      <c r="A25" t="s">
        <v>689</v>
      </c>
      <c r="J25" s="86"/>
    </row>
    <row r="26" spans="1:10" x14ac:dyDescent="0.25">
      <c r="A26" t="s">
        <v>690</v>
      </c>
      <c r="J26" s="86"/>
    </row>
    <row r="27" spans="1:10" x14ac:dyDescent="0.25">
      <c r="A27" t="s">
        <v>691</v>
      </c>
      <c r="J27" s="86"/>
    </row>
    <row r="28" spans="1:10" x14ac:dyDescent="0.25">
      <c r="A28" t="s">
        <v>692</v>
      </c>
      <c r="J28" s="86"/>
    </row>
    <row r="29" spans="1:10" x14ac:dyDescent="0.25">
      <c r="A29" t="s">
        <v>693</v>
      </c>
      <c r="J29" s="86"/>
    </row>
    <row r="30" spans="1:10" x14ac:dyDescent="0.25">
      <c r="A30" t="s">
        <v>694</v>
      </c>
      <c r="J30" s="86"/>
    </row>
    <row r="31" spans="1:10" x14ac:dyDescent="0.25">
      <c r="A31" t="s">
        <v>695</v>
      </c>
      <c r="J31" s="86"/>
    </row>
    <row r="32" spans="1:10" x14ac:dyDescent="0.25">
      <c r="A32" t="s">
        <v>696</v>
      </c>
      <c r="J32" s="86"/>
    </row>
    <row r="33" spans="1:10" x14ac:dyDescent="0.25">
      <c r="A33" t="s">
        <v>697</v>
      </c>
      <c r="J33" s="86"/>
    </row>
    <row r="34" spans="1:10" x14ac:dyDescent="0.25">
      <c r="A34" t="s">
        <v>698</v>
      </c>
      <c r="J34" s="86"/>
    </row>
    <row r="35" spans="1:10" x14ac:dyDescent="0.25">
      <c r="A35" t="s">
        <v>699</v>
      </c>
      <c r="J35" s="86"/>
    </row>
    <row r="36" spans="1:10" x14ac:dyDescent="0.25">
      <c r="A36" t="s">
        <v>700</v>
      </c>
      <c r="J36" s="86"/>
    </row>
    <row r="37" spans="1:10" x14ac:dyDescent="0.25">
      <c r="A37" t="s">
        <v>701</v>
      </c>
      <c r="J37" s="86"/>
    </row>
    <row r="38" spans="1:10" x14ac:dyDescent="0.25">
      <c r="A38" t="s">
        <v>702</v>
      </c>
      <c r="J38" s="86"/>
    </row>
    <row r="39" spans="1:10" x14ac:dyDescent="0.25">
      <c r="A39" t="s">
        <v>703</v>
      </c>
      <c r="J39" s="86"/>
    </row>
    <row r="40" spans="1:10" x14ac:dyDescent="0.25">
      <c r="A40" t="s">
        <v>704</v>
      </c>
      <c r="J40" s="86"/>
    </row>
    <row r="41" spans="1:10" x14ac:dyDescent="0.25">
      <c r="A41" t="s">
        <v>705</v>
      </c>
      <c r="J41" s="86"/>
    </row>
    <row r="42" spans="1:10" x14ac:dyDescent="0.25">
      <c r="A42" t="s">
        <v>706</v>
      </c>
      <c r="J42" s="86"/>
    </row>
    <row r="43" spans="1:10" x14ac:dyDescent="0.25">
      <c r="A43" t="s">
        <v>707</v>
      </c>
      <c r="J43" s="86"/>
    </row>
    <row r="44" spans="1:10" x14ac:dyDescent="0.25">
      <c r="A44" t="s">
        <v>708</v>
      </c>
      <c r="J44" s="86"/>
    </row>
    <row r="45" spans="1:10" x14ac:dyDescent="0.25">
      <c r="A45" t="s">
        <v>709</v>
      </c>
    </row>
    <row r="46" spans="1:10" x14ac:dyDescent="0.25">
      <c r="A46" t="s">
        <v>710</v>
      </c>
    </row>
    <row r="47" spans="1:10" x14ac:dyDescent="0.25">
      <c r="A47" t="s">
        <v>711</v>
      </c>
    </row>
    <row r="48" spans="1:10" x14ac:dyDescent="0.25">
      <c r="A48" t="s">
        <v>712</v>
      </c>
    </row>
    <row r="49" spans="1:1" x14ac:dyDescent="0.25">
      <c r="A49" t="s">
        <v>713</v>
      </c>
    </row>
    <row r="50" spans="1:1" x14ac:dyDescent="0.25">
      <c r="A50" t="s">
        <v>714</v>
      </c>
    </row>
    <row r="51" spans="1:1" x14ac:dyDescent="0.25">
      <c r="A51" t="s">
        <v>715</v>
      </c>
    </row>
    <row r="52" spans="1:1" x14ac:dyDescent="0.25">
      <c r="A52" t="s">
        <v>716</v>
      </c>
    </row>
    <row r="53" spans="1:1" x14ac:dyDescent="0.25">
      <c r="A53" t="s">
        <v>1033</v>
      </c>
    </row>
    <row r="54" spans="1:1" x14ac:dyDescent="0.25">
      <c r="A54" t="s">
        <v>717</v>
      </c>
    </row>
    <row r="55" spans="1:1" x14ac:dyDescent="0.25">
      <c r="A55" t="s">
        <v>718</v>
      </c>
    </row>
    <row r="56" spans="1:1" x14ac:dyDescent="0.25">
      <c r="A56" t="s">
        <v>719</v>
      </c>
    </row>
    <row r="57" spans="1:1" x14ac:dyDescent="0.25">
      <c r="A57" t="s">
        <v>720</v>
      </c>
    </row>
    <row r="58" spans="1:1" x14ac:dyDescent="0.25">
      <c r="A58" t="s">
        <v>721</v>
      </c>
    </row>
    <row r="59" spans="1:1" x14ac:dyDescent="0.25">
      <c r="A59" t="s">
        <v>722</v>
      </c>
    </row>
    <row r="60" spans="1:1" x14ac:dyDescent="0.25">
      <c r="A60" t="s">
        <v>723</v>
      </c>
    </row>
    <row r="61" spans="1:1" x14ac:dyDescent="0.25">
      <c r="A61" t="s">
        <v>724</v>
      </c>
    </row>
    <row r="62" spans="1:1" x14ac:dyDescent="0.25">
      <c r="A62" t="s">
        <v>725</v>
      </c>
    </row>
    <row r="63" spans="1:1" ht="14.45" x14ac:dyDescent="0.3">
      <c r="A63" t="s">
        <v>726</v>
      </c>
    </row>
    <row r="64" spans="1:1" ht="14.45" x14ac:dyDescent="0.3">
      <c r="A64" t="s">
        <v>727</v>
      </c>
    </row>
    <row r="65" spans="1:1" ht="14.45" x14ac:dyDescent="0.3">
      <c r="A65" t="s">
        <v>728</v>
      </c>
    </row>
    <row r="66" spans="1:1" ht="14.45" x14ac:dyDescent="0.3">
      <c r="A66" t="s">
        <v>729</v>
      </c>
    </row>
    <row r="67" spans="1:1" x14ac:dyDescent="0.25">
      <c r="A67" t="s">
        <v>730</v>
      </c>
    </row>
    <row r="68" spans="1:1" x14ac:dyDescent="0.25">
      <c r="A68" t="s">
        <v>731</v>
      </c>
    </row>
    <row r="69" spans="1:1" x14ac:dyDescent="0.25">
      <c r="A69" t="s">
        <v>732</v>
      </c>
    </row>
    <row r="70" spans="1:1" x14ac:dyDescent="0.25">
      <c r="A70" t="s">
        <v>733</v>
      </c>
    </row>
    <row r="71" spans="1:1" x14ac:dyDescent="0.25">
      <c r="A71" t="s">
        <v>734</v>
      </c>
    </row>
    <row r="72" spans="1:1" x14ac:dyDescent="0.25">
      <c r="A72" t="s">
        <v>735</v>
      </c>
    </row>
    <row r="73" spans="1:1" x14ac:dyDescent="0.25">
      <c r="A73" t="s">
        <v>736</v>
      </c>
    </row>
    <row r="74" spans="1:1" x14ac:dyDescent="0.25">
      <c r="A74" t="s">
        <v>737</v>
      </c>
    </row>
    <row r="75" spans="1:1" x14ac:dyDescent="0.25">
      <c r="A75" t="s">
        <v>738</v>
      </c>
    </row>
    <row r="76" spans="1:1" x14ac:dyDescent="0.25">
      <c r="A76" t="s">
        <v>739</v>
      </c>
    </row>
    <row r="77" spans="1:1" x14ac:dyDescent="0.25">
      <c r="A77" t="s">
        <v>740</v>
      </c>
    </row>
    <row r="78" spans="1:1" x14ac:dyDescent="0.25">
      <c r="A78" t="s">
        <v>741</v>
      </c>
    </row>
    <row r="79" spans="1:1" x14ac:dyDescent="0.25">
      <c r="A79" t="s">
        <v>742</v>
      </c>
    </row>
    <row r="80" spans="1:1" x14ac:dyDescent="0.25">
      <c r="A80" t="s">
        <v>743</v>
      </c>
    </row>
    <row r="81" spans="1:1" x14ac:dyDescent="0.25">
      <c r="A81" t="s">
        <v>744</v>
      </c>
    </row>
    <row r="82" spans="1:1" x14ac:dyDescent="0.25">
      <c r="A82" t="s">
        <v>745</v>
      </c>
    </row>
    <row r="83" spans="1:1" x14ac:dyDescent="0.25">
      <c r="A83" t="s">
        <v>746</v>
      </c>
    </row>
    <row r="84" spans="1:1" x14ac:dyDescent="0.25">
      <c r="A84" t="s">
        <v>747</v>
      </c>
    </row>
    <row r="85" spans="1:1" x14ac:dyDescent="0.25">
      <c r="A85" t="s">
        <v>748</v>
      </c>
    </row>
    <row r="86" spans="1:1" x14ac:dyDescent="0.25">
      <c r="A86" t="s">
        <v>749</v>
      </c>
    </row>
    <row r="87" spans="1:1" x14ac:dyDescent="0.25">
      <c r="A87" t="s">
        <v>750</v>
      </c>
    </row>
    <row r="88" spans="1:1" x14ac:dyDescent="0.25">
      <c r="A88" t="s">
        <v>751</v>
      </c>
    </row>
    <row r="89" spans="1:1" x14ac:dyDescent="0.25">
      <c r="A89" t="s">
        <v>752</v>
      </c>
    </row>
    <row r="90" spans="1:1" x14ac:dyDescent="0.25">
      <c r="A90" t="s">
        <v>753</v>
      </c>
    </row>
    <row r="91" spans="1:1" x14ac:dyDescent="0.25">
      <c r="A91" t="s">
        <v>754</v>
      </c>
    </row>
    <row r="92" spans="1:1" x14ac:dyDescent="0.25">
      <c r="A92" t="s">
        <v>755</v>
      </c>
    </row>
    <row r="93" spans="1:1" x14ac:dyDescent="0.25">
      <c r="A93" t="s">
        <v>756</v>
      </c>
    </row>
    <row r="94" spans="1:1" x14ac:dyDescent="0.25">
      <c r="A94" t="s">
        <v>757</v>
      </c>
    </row>
    <row r="95" spans="1:1" x14ac:dyDescent="0.25">
      <c r="A95" t="s">
        <v>758</v>
      </c>
    </row>
    <row r="96" spans="1:1" x14ac:dyDescent="0.25">
      <c r="A96" t="s">
        <v>759</v>
      </c>
    </row>
    <row r="97" spans="1:1" x14ac:dyDescent="0.25">
      <c r="A97" t="s">
        <v>760</v>
      </c>
    </row>
    <row r="98" spans="1:1" x14ac:dyDescent="0.25">
      <c r="A98" t="s">
        <v>761</v>
      </c>
    </row>
    <row r="99" spans="1:1" x14ac:dyDescent="0.25">
      <c r="A99" t="s">
        <v>762</v>
      </c>
    </row>
    <row r="100" spans="1:1" x14ac:dyDescent="0.25">
      <c r="A100" t="s">
        <v>763</v>
      </c>
    </row>
    <row r="101" spans="1:1" x14ac:dyDescent="0.25">
      <c r="A101" t="s">
        <v>764</v>
      </c>
    </row>
    <row r="102" spans="1:1" x14ac:dyDescent="0.25">
      <c r="A102" t="s">
        <v>765</v>
      </c>
    </row>
    <row r="103" spans="1:1" x14ac:dyDescent="0.25">
      <c r="A103" t="s">
        <v>766</v>
      </c>
    </row>
    <row r="104" spans="1:1" x14ac:dyDescent="0.25">
      <c r="A104" t="s">
        <v>767</v>
      </c>
    </row>
    <row r="105" spans="1:1" x14ac:dyDescent="0.25">
      <c r="A105" t="s">
        <v>768</v>
      </c>
    </row>
    <row r="106" spans="1:1" x14ac:dyDescent="0.25">
      <c r="A106" t="s">
        <v>769</v>
      </c>
    </row>
    <row r="107" spans="1:1" x14ac:dyDescent="0.25">
      <c r="A107" t="s">
        <v>770</v>
      </c>
    </row>
    <row r="108" spans="1:1" x14ac:dyDescent="0.25">
      <c r="A108" t="s">
        <v>771</v>
      </c>
    </row>
    <row r="109" spans="1:1" x14ac:dyDescent="0.25">
      <c r="A109" t="s">
        <v>772</v>
      </c>
    </row>
    <row r="110" spans="1:1" x14ac:dyDescent="0.25">
      <c r="A110" t="s">
        <v>773</v>
      </c>
    </row>
    <row r="111" spans="1:1" x14ac:dyDescent="0.25">
      <c r="A111" t="s">
        <v>774</v>
      </c>
    </row>
    <row r="112" spans="1:1" x14ac:dyDescent="0.25">
      <c r="A112" t="s">
        <v>775</v>
      </c>
    </row>
    <row r="113" spans="1:1" x14ac:dyDescent="0.25">
      <c r="A113" t="s">
        <v>776</v>
      </c>
    </row>
    <row r="114" spans="1:1" x14ac:dyDescent="0.25">
      <c r="A114" t="s">
        <v>777</v>
      </c>
    </row>
    <row r="115" spans="1:1" x14ac:dyDescent="0.25">
      <c r="A115" t="s">
        <v>778</v>
      </c>
    </row>
    <row r="116" spans="1:1" x14ac:dyDescent="0.25">
      <c r="A116" t="s">
        <v>779</v>
      </c>
    </row>
    <row r="117" spans="1:1" x14ac:dyDescent="0.25">
      <c r="A117" t="s">
        <v>780</v>
      </c>
    </row>
    <row r="118" spans="1:1" x14ac:dyDescent="0.25">
      <c r="A118" t="s">
        <v>781</v>
      </c>
    </row>
    <row r="119" spans="1:1" x14ac:dyDescent="0.25">
      <c r="A119" t="s">
        <v>782</v>
      </c>
    </row>
    <row r="120" spans="1:1" x14ac:dyDescent="0.25">
      <c r="A120" t="s">
        <v>783</v>
      </c>
    </row>
    <row r="121" spans="1:1" x14ac:dyDescent="0.25">
      <c r="A121" t="s">
        <v>784</v>
      </c>
    </row>
    <row r="122" spans="1:1" x14ac:dyDescent="0.25">
      <c r="A122" t="s">
        <v>785</v>
      </c>
    </row>
    <row r="123" spans="1:1" x14ac:dyDescent="0.25">
      <c r="A123" t="s">
        <v>786</v>
      </c>
    </row>
    <row r="124" spans="1:1" x14ac:dyDescent="0.25">
      <c r="A124" t="s">
        <v>787</v>
      </c>
    </row>
    <row r="125" spans="1:1" x14ac:dyDescent="0.25">
      <c r="A125" t="s">
        <v>788</v>
      </c>
    </row>
    <row r="126" spans="1:1" x14ac:dyDescent="0.25">
      <c r="A126" t="s">
        <v>789</v>
      </c>
    </row>
    <row r="127" spans="1:1" x14ac:dyDescent="0.25">
      <c r="A127" t="s">
        <v>790</v>
      </c>
    </row>
    <row r="128" spans="1:1" x14ac:dyDescent="0.25">
      <c r="A128" t="s">
        <v>791</v>
      </c>
    </row>
    <row r="129" spans="1:1" x14ac:dyDescent="0.25">
      <c r="A129" t="s">
        <v>792</v>
      </c>
    </row>
    <row r="130" spans="1:1" x14ac:dyDescent="0.25">
      <c r="A130" t="s">
        <v>793</v>
      </c>
    </row>
    <row r="131" spans="1:1" x14ac:dyDescent="0.25">
      <c r="A131" t="s">
        <v>794</v>
      </c>
    </row>
    <row r="132" spans="1:1" x14ac:dyDescent="0.25">
      <c r="A132" t="s">
        <v>795</v>
      </c>
    </row>
    <row r="133" spans="1:1" x14ac:dyDescent="0.25">
      <c r="A133" t="s">
        <v>796</v>
      </c>
    </row>
    <row r="134" spans="1:1" x14ac:dyDescent="0.25">
      <c r="A134" t="s">
        <v>797</v>
      </c>
    </row>
    <row r="135" spans="1:1" x14ac:dyDescent="0.25">
      <c r="A135" t="s">
        <v>798</v>
      </c>
    </row>
    <row r="136" spans="1:1" x14ac:dyDescent="0.25">
      <c r="A136" t="s">
        <v>799</v>
      </c>
    </row>
    <row r="137" spans="1:1" x14ac:dyDescent="0.25">
      <c r="A137" t="s">
        <v>800</v>
      </c>
    </row>
    <row r="138" spans="1:1" x14ac:dyDescent="0.25">
      <c r="A138" t="s">
        <v>801</v>
      </c>
    </row>
    <row r="139" spans="1:1" x14ac:dyDescent="0.25">
      <c r="A139" t="s">
        <v>802</v>
      </c>
    </row>
    <row r="140" spans="1:1" x14ac:dyDescent="0.25">
      <c r="A140" t="s">
        <v>803</v>
      </c>
    </row>
    <row r="141" spans="1:1" x14ac:dyDescent="0.25">
      <c r="A141" t="s">
        <v>804</v>
      </c>
    </row>
    <row r="142" spans="1:1" x14ac:dyDescent="0.25">
      <c r="A142" t="s">
        <v>805</v>
      </c>
    </row>
    <row r="143" spans="1:1" x14ac:dyDescent="0.25">
      <c r="A143" t="s">
        <v>806</v>
      </c>
    </row>
    <row r="144" spans="1:1" x14ac:dyDescent="0.25">
      <c r="A144" t="s">
        <v>807</v>
      </c>
    </row>
    <row r="145" spans="1:1" x14ac:dyDescent="0.25">
      <c r="A145" t="s">
        <v>808</v>
      </c>
    </row>
    <row r="146" spans="1:1" x14ac:dyDescent="0.25">
      <c r="A146" t="s">
        <v>809</v>
      </c>
    </row>
    <row r="147" spans="1:1" x14ac:dyDescent="0.25">
      <c r="A147" t="s">
        <v>810</v>
      </c>
    </row>
    <row r="148" spans="1:1" x14ac:dyDescent="0.25">
      <c r="A148" t="s">
        <v>811</v>
      </c>
    </row>
    <row r="149" spans="1:1" x14ac:dyDescent="0.25">
      <c r="A149" t="s">
        <v>812</v>
      </c>
    </row>
    <row r="150" spans="1:1" x14ac:dyDescent="0.25">
      <c r="A150" t="s">
        <v>813</v>
      </c>
    </row>
    <row r="151" spans="1:1" x14ac:dyDescent="0.25">
      <c r="A151" t="s">
        <v>814</v>
      </c>
    </row>
    <row r="152" spans="1:1" x14ac:dyDescent="0.25">
      <c r="A152" t="s">
        <v>815</v>
      </c>
    </row>
    <row r="153" spans="1:1" x14ac:dyDescent="0.25">
      <c r="A153" t="s">
        <v>816</v>
      </c>
    </row>
    <row r="154" spans="1:1" x14ac:dyDescent="0.25">
      <c r="A154" t="s">
        <v>817</v>
      </c>
    </row>
    <row r="155" spans="1:1" x14ac:dyDescent="0.25">
      <c r="A155" t="s">
        <v>818</v>
      </c>
    </row>
    <row r="156" spans="1:1" x14ac:dyDescent="0.25">
      <c r="A156" t="s">
        <v>819</v>
      </c>
    </row>
    <row r="157" spans="1:1" x14ac:dyDescent="0.25">
      <c r="A157" t="s">
        <v>820</v>
      </c>
    </row>
    <row r="158" spans="1:1" x14ac:dyDescent="0.25">
      <c r="A158" t="s">
        <v>821</v>
      </c>
    </row>
    <row r="159" spans="1:1" x14ac:dyDescent="0.25">
      <c r="A159" t="s">
        <v>822</v>
      </c>
    </row>
    <row r="160" spans="1:1" x14ac:dyDescent="0.25">
      <c r="A160" t="s">
        <v>823</v>
      </c>
    </row>
    <row r="161" spans="1:1" x14ac:dyDescent="0.25">
      <c r="A161" t="s">
        <v>824</v>
      </c>
    </row>
    <row r="162" spans="1:1" x14ac:dyDescent="0.25">
      <c r="A162" t="s">
        <v>825</v>
      </c>
    </row>
    <row r="163" spans="1:1" x14ac:dyDescent="0.25">
      <c r="A163" t="s">
        <v>826</v>
      </c>
    </row>
    <row r="164" spans="1:1" x14ac:dyDescent="0.25">
      <c r="A164" t="s">
        <v>827</v>
      </c>
    </row>
    <row r="165" spans="1:1" x14ac:dyDescent="0.25">
      <c r="A165" t="s">
        <v>828</v>
      </c>
    </row>
    <row r="166" spans="1:1" x14ac:dyDescent="0.25">
      <c r="A166" t="s">
        <v>829</v>
      </c>
    </row>
    <row r="167" spans="1:1" x14ac:dyDescent="0.25">
      <c r="A167" t="s">
        <v>830</v>
      </c>
    </row>
    <row r="168" spans="1:1" x14ac:dyDescent="0.25">
      <c r="A168" t="s">
        <v>831</v>
      </c>
    </row>
    <row r="169" spans="1:1" x14ac:dyDescent="0.25">
      <c r="A169" t="s">
        <v>832</v>
      </c>
    </row>
    <row r="170" spans="1:1" x14ac:dyDescent="0.25">
      <c r="A170" t="s">
        <v>833</v>
      </c>
    </row>
    <row r="171" spans="1:1" x14ac:dyDescent="0.25">
      <c r="A171" t="s">
        <v>834</v>
      </c>
    </row>
    <row r="172" spans="1:1" x14ac:dyDescent="0.25">
      <c r="A172" t="s">
        <v>835</v>
      </c>
    </row>
    <row r="173" spans="1:1" x14ac:dyDescent="0.25">
      <c r="A173" t="s">
        <v>836</v>
      </c>
    </row>
    <row r="174" spans="1:1" x14ac:dyDescent="0.25">
      <c r="A174" t="s">
        <v>837</v>
      </c>
    </row>
    <row r="175" spans="1:1" x14ac:dyDescent="0.25">
      <c r="A175" t="s">
        <v>838</v>
      </c>
    </row>
    <row r="176" spans="1:1" x14ac:dyDescent="0.25">
      <c r="A176" t="s">
        <v>839</v>
      </c>
    </row>
    <row r="177" spans="1:1" x14ac:dyDescent="0.25">
      <c r="A177" t="s">
        <v>840</v>
      </c>
    </row>
    <row r="178" spans="1:1" x14ac:dyDescent="0.25">
      <c r="A178" t="s">
        <v>841</v>
      </c>
    </row>
    <row r="179" spans="1:1" x14ac:dyDescent="0.25">
      <c r="A179" t="s">
        <v>842</v>
      </c>
    </row>
    <row r="180" spans="1:1" x14ac:dyDescent="0.25">
      <c r="A180" t="s">
        <v>843</v>
      </c>
    </row>
    <row r="181" spans="1:1" x14ac:dyDescent="0.25">
      <c r="A181" t="s">
        <v>844</v>
      </c>
    </row>
    <row r="182" spans="1:1" x14ac:dyDescent="0.25">
      <c r="A182" t="s">
        <v>845</v>
      </c>
    </row>
    <row r="183" spans="1:1" x14ac:dyDescent="0.25">
      <c r="A183" t="s">
        <v>846</v>
      </c>
    </row>
    <row r="184" spans="1:1" x14ac:dyDescent="0.25">
      <c r="A184" t="s">
        <v>847</v>
      </c>
    </row>
    <row r="185" spans="1:1" x14ac:dyDescent="0.25">
      <c r="A185" t="s">
        <v>848</v>
      </c>
    </row>
    <row r="186" spans="1:1" x14ac:dyDescent="0.25">
      <c r="A186" t="s">
        <v>849</v>
      </c>
    </row>
    <row r="187" spans="1:1" x14ac:dyDescent="0.25">
      <c r="A187" t="s">
        <v>850</v>
      </c>
    </row>
    <row r="188" spans="1:1" x14ac:dyDescent="0.25">
      <c r="A188" t="s">
        <v>851</v>
      </c>
    </row>
    <row r="189" spans="1:1" x14ac:dyDescent="0.25">
      <c r="A189" t="s">
        <v>852</v>
      </c>
    </row>
    <row r="190" spans="1:1" x14ac:dyDescent="0.25">
      <c r="A190" t="s">
        <v>853</v>
      </c>
    </row>
    <row r="191" spans="1:1" x14ac:dyDescent="0.25">
      <c r="A191" t="s">
        <v>854</v>
      </c>
    </row>
    <row r="192" spans="1:1" x14ac:dyDescent="0.25">
      <c r="A192" t="s">
        <v>855</v>
      </c>
    </row>
    <row r="193" spans="1:1" x14ac:dyDescent="0.25">
      <c r="A193" t="s">
        <v>856</v>
      </c>
    </row>
    <row r="194" spans="1:1" x14ac:dyDescent="0.25">
      <c r="A194" t="s">
        <v>857</v>
      </c>
    </row>
    <row r="195" spans="1:1" x14ac:dyDescent="0.25">
      <c r="A195" t="s">
        <v>858</v>
      </c>
    </row>
    <row r="196" spans="1:1" x14ac:dyDescent="0.25">
      <c r="A196" t="s">
        <v>859</v>
      </c>
    </row>
    <row r="197" spans="1:1" x14ac:dyDescent="0.25">
      <c r="A197" t="s">
        <v>860</v>
      </c>
    </row>
    <row r="198" spans="1:1" x14ac:dyDescent="0.25">
      <c r="A198" t="s">
        <v>861</v>
      </c>
    </row>
    <row r="199" spans="1:1" x14ac:dyDescent="0.25">
      <c r="A199" t="s">
        <v>862</v>
      </c>
    </row>
    <row r="200" spans="1:1" x14ac:dyDescent="0.25">
      <c r="A200" t="s">
        <v>863</v>
      </c>
    </row>
    <row r="201" spans="1:1" x14ac:dyDescent="0.25">
      <c r="A201" t="s">
        <v>864</v>
      </c>
    </row>
    <row r="202" spans="1:1" x14ac:dyDescent="0.25">
      <c r="A202" t="s">
        <v>865</v>
      </c>
    </row>
    <row r="203" spans="1:1" x14ac:dyDescent="0.25">
      <c r="A203" t="s">
        <v>866</v>
      </c>
    </row>
    <row r="204" spans="1:1" x14ac:dyDescent="0.25">
      <c r="A204" t="s">
        <v>867</v>
      </c>
    </row>
    <row r="205" spans="1:1" x14ac:dyDescent="0.25">
      <c r="A205" t="s">
        <v>868</v>
      </c>
    </row>
    <row r="206" spans="1:1" x14ac:dyDescent="0.25">
      <c r="A206" t="s">
        <v>869</v>
      </c>
    </row>
    <row r="207" spans="1:1" s="274" customFormat="1" x14ac:dyDescent="0.25"/>
    <row r="209" spans="1:2" x14ac:dyDescent="0.25">
      <c r="A209" s="38" t="s">
        <v>124</v>
      </c>
    </row>
    <row r="210" spans="1:2" x14ac:dyDescent="0.25">
      <c r="A210" t="s">
        <v>25</v>
      </c>
      <c r="B210" t="s">
        <v>125</v>
      </c>
    </row>
    <row r="211" spans="1:2" x14ac:dyDescent="0.25">
      <c r="A211" t="s">
        <v>26</v>
      </c>
      <c r="B211" t="s">
        <v>126</v>
      </c>
    </row>
    <row r="212" spans="1:2" x14ac:dyDescent="0.25">
      <c r="A212" t="s">
        <v>23</v>
      </c>
      <c r="B212" t="s">
        <v>127</v>
      </c>
    </row>
    <row r="214" spans="1:2" x14ac:dyDescent="0.25">
      <c r="A214" s="38" t="s">
        <v>137</v>
      </c>
    </row>
    <row r="215" spans="1:2" x14ac:dyDescent="0.25">
      <c r="A215" t="s">
        <v>138</v>
      </c>
    </row>
    <row r="216" spans="1:2" x14ac:dyDescent="0.25">
      <c r="A216" t="s">
        <v>139</v>
      </c>
    </row>
    <row r="217" spans="1:2" x14ac:dyDescent="0.25">
      <c r="A217" t="s">
        <v>140</v>
      </c>
    </row>
    <row r="219" spans="1:2" x14ac:dyDescent="0.25">
      <c r="A219" s="38" t="s">
        <v>293</v>
      </c>
    </row>
    <row r="220" spans="1:2" x14ac:dyDescent="0.25">
      <c r="A220" t="s">
        <v>37</v>
      </c>
    </row>
    <row r="221" spans="1:2" x14ac:dyDescent="0.25">
      <c r="A221" t="s">
        <v>39</v>
      </c>
    </row>
    <row r="223" spans="1:2" x14ac:dyDescent="0.25">
      <c r="A223" s="38" t="s">
        <v>280</v>
      </c>
    </row>
    <row r="224" spans="1:2" x14ac:dyDescent="0.25">
      <c r="A224" t="s">
        <v>195</v>
      </c>
    </row>
    <row r="225" spans="1:2" x14ac:dyDescent="0.25">
      <c r="A225" t="s">
        <v>193</v>
      </c>
    </row>
    <row r="227" spans="1:2" x14ac:dyDescent="0.25">
      <c r="A227" s="38" t="s">
        <v>281</v>
      </c>
    </row>
    <row r="228" spans="1:2" x14ac:dyDescent="0.25">
      <c r="A228" t="s">
        <v>235</v>
      </c>
      <c r="B228" s="183">
        <v>1</v>
      </c>
    </row>
    <row r="229" spans="1:2" x14ac:dyDescent="0.25">
      <c r="A229" t="s">
        <v>236</v>
      </c>
      <c r="B229" s="183">
        <v>0.75</v>
      </c>
    </row>
    <row r="230" spans="1:2" x14ac:dyDescent="0.25">
      <c r="A230" t="s">
        <v>238</v>
      </c>
      <c r="B230" s="183">
        <v>0.5</v>
      </c>
    </row>
    <row r="231" spans="1:2" x14ac:dyDescent="0.25">
      <c r="A231" t="s">
        <v>220</v>
      </c>
      <c r="B231" s="183">
        <v>0</v>
      </c>
    </row>
    <row r="232" spans="1:2" x14ac:dyDescent="0.25">
      <c r="B232" s="183"/>
    </row>
    <row r="233" spans="1:2" x14ac:dyDescent="0.25">
      <c r="A233" s="38" t="s">
        <v>282</v>
      </c>
    </row>
    <row r="234" spans="1:2" x14ac:dyDescent="0.25">
      <c r="A234" t="s">
        <v>223</v>
      </c>
      <c r="B234" s="183">
        <v>0</v>
      </c>
    </row>
    <row r="235" spans="1:2" x14ac:dyDescent="0.25">
      <c r="A235" t="s">
        <v>237</v>
      </c>
      <c r="B235" s="183">
        <v>0.5</v>
      </c>
    </row>
    <row r="236" spans="1:2" x14ac:dyDescent="0.25">
      <c r="A236" t="s">
        <v>239</v>
      </c>
      <c r="B236" s="183">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A43"/>
  <sheetViews>
    <sheetView workbookViewId="0">
      <selection activeCell="A43" sqref="A14:A43"/>
    </sheetView>
  </sheetViews>
  <sheetFormatPr defaultRowHeight="15" x14ac:dyDescent="0.25"/>
  <cols>
    <col min="1" max="1" width="91" customWidth="1"/>
  </cols>
  <sheetData>
    <row r="2" spans="1:1" x14ac:dyDescent="0.25">
      <c r="A2" t="s">
        <v>311</v>
      </c>
    </row>
    <row r="3" spans="1:1" x14ac:dyDescent="0.25">
      <c r="A3" s="217" t="s">
        <v>304</v>
      </c>
    </row>
    <row r="4" spans="1:1" x14ac:dyDescent="0.25">
      <c r="A4" s="217" t="s">
        <v>308</v>
      </c>
    </row>
    <row r="5" spans="1:1" x14ac:dyDescent="0.25">
      <c r="A5" s="217" t="s">
        <v>305</v>
      </c>
    </row>
    <row r="6" spans="1:1" x14ac:dyDescent="0.25">
      <c r="A6" s="217" t="s">
        <v>309</v>
      </c>
    </row>
    <row r="7" spans="1:1" x14ac:dyDescent="0.25">
      <c r="A7" s="217" t="s">
        <v>310</v>
      </c>
    </row>
    <row r="8" spans="1:1" x14ac:dyDescent="0.25">
      <c r="A8" s="217" t="s">
        <v>306</v>
      </c>
    </row>
    <row r="9" spans="1:1" x14ac:dyDescent="0.25">
      <c r="A9" s="217" t="s">
        <v>307</v>
      </c>
    </row>
    <row r="14" spans="1:1" x14ac:dyDescent="0.25">
      <c r="A14" t="s">
        <v>631</v>
      </c>
    </row>
    <row r="15" spans="1:1" x14ac:dyDescent="0.25">
      <c r="A15" t="s">
        <v>92</v>
      </c>
    </row>
    <row r="16" spans="1:1" x14ac:dyDescent="0.25">
      <c r="A16" t="s">
        <v>632</v>
      </c>
    </row>
    <row r="17" spans="1:1" x14ac:dyDescent="0.25">
      <c r="A17" t="s">
        <v>633</v>
      </c>
    </row>
    <row r="18" spans="1:1" x14ac:dyDescent="0.25">
      <c r="A18" t="s">
        <v>634</v>
      </c>
    </row>
    <row r="19" spans="1:1" x14ac:dyDescent="0.25">
      <c r="A19" t="s">
        <v>635</v>
      </c>
    </row>
    <row r="20" spans="1:1" x14ac:dyDescent="0.25">
      <c r="A20" t="s">
        <v>636</v>
      </c>
    </row>
    <row r="21" spans="1:1" x14ac:dyDescent="0.25">
      <c r="A21" t="s">
        <v>637</v>
      </c>
    </row>
    <row r="22" spans="1:1" x14ac:dyDescent="0.25">
      <c r="A22" t="s">
        <v>638</v>
      </c>
    </row>
    <row r="23" spans="1:1" x14ac:dyDescent="0.25">
      <c r="A23" t="s">
        <v>639</v>
      </c>
    </row>
    <row r="24" spans="1:1" x14ac:dyDescent="0.25">
      <c r="A24" t="s">
        <v>640</v>
      </c>
    </row>
    <row r="25" spans="1:1" x14ac:dyDescent="0.25">
      <c r="A25" t="s">
        <v>641</v>
      </c>
    </row>
    <row r="26" spans="1:1" x14ac:dyDescent="0.25">
      <c r="A26" t="s">
        <v>642</v>
      </c>
    </row>
    <row r="27" spans="1:1" x14ac:dyDescent="0.25">
      <c r="A27" t="s">
        <v>638</v>
      </c>
    </row>
    <row r="28" spans="1:1" x14ac:dyDescent="0.25">
      <c r="A28" t="s">
        <v>643</v>
      </c>
    </row>
    <row r="29" spans="1:1" x14ac:dyDescent="0.25">
      <c r="A29" t="s">
        <v>644</v>
      </c>
    </row>
    <row r="30" spans="1:1" x14ac:dyDescent="0.25">
      <c r="A30" t="s">
        <v>645</v>
      </c>
    </row>
    <row r="31" spans="1:1" x14ac:dyDescent="0.25">
      <c r="A31" t="s">
        <v>646</v>
      </c>
    </row>
    <row r="32" spans="1:1" x14ac:dyDescent="0.25">
      <c r="A32" t="s">
        <v>638</v>
      </c>
    </row>
    <row r="33" spans="1:1" ht="14.45" x14ac:dyDescent="0.3">
      <c r="A33" t="s">
        <v>647</v>
      </c>
    </row>
    <row r="34" spans="1:1" ht="14.45" x14ac:dyDescent="0.3">
      <c r="A34" t="s">
        <v>648</v>
      </c>
    </row>
    <row r="35" spans="1:1" ht="14.45" x14ac:dyDescent="0.3">
      <c r="A35" t="s">
        <v>649</v>
      </c>
    </row>
    <row r="36" spans="1:1" ht="14.45" x14ac:dyDescent="0.3">
      <c r="A36" t="s">
        <v>650</v>
      </c>
    </row>
    <row r="37" spans="1:1" x14ac:dyDescent="0.25">
      <c r="A37" t="s">
        <v>638</v>
      </c>
    </row>
    <row r="38" spans="1:1" x14ac:dyDescent="0.25">
      <c r="A38" t="s">
        <v>651</v>
      </c>
    </row>
    <row r="39" spans="1:1" x14ac:dyDescent="0.25">
      <c r="A39" t="s">
        <v>652</v>
      </c>
    </row>
    <row r="40" spans="1:1" x14ac:dyDescent="0.25">
      <c r="A40" t="s">
        <v>653</v>
      </c>
    </row>
    <row r="41" spans="1:1" x14ac:dyDescent="0.25">
      <c r="A41" t="s">
        <v>654</v>
      </c>
    </row>
    <row r="42" spans="1:1" x14ac:dyDescent="0.25">
      <c r="A42" t="s">
        <v>655</v>
      </c>
    </row>
    <row r="43" spans="1:1" x14ac:dyDescent="0.25">
      <c r="A43" t="s">
        <v>656</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BF323"/>
  <sheetViews>
    <sheetView topLeftCell="AH263" workbookViewId="0">
      <selection activeCell="AZ314" sqref="AZ314"/>
    </sheetView>
  </sheetViews>
  <sheetFormatPr defaultRowHeight="15" x14ac:dyDescent="0.25"/>
  <cols>
    <col min="1" max="32" width="3.7109375" customWidth="1"/>
    <col min="52" max="52" width="19.140625" customWidth="1"/>
  </cols>
  <sheetData>
    <row r="1" spans="2:58" s="5" customFormat="1" ht="6.75" customHeight="1" thickBot="1" x14ac:dyDescent="0.3">
      <c r="B1" s="16"/>
      <c r="C1" s="16"/>
      <c r="D1" s="16"/>
      <c r="E1" s="16"/>
      <c r="F1" s="16"/>
      <c r="G1" s="16"/>
      <c r="H1" s="16"/>
      <c r="I1" s="16"/>
      <c r="J1" s="16"/>
      <c r="K1" s="16"/>
      <c r="L1" s="16"/>
      <c r="M1" s="16"/>
      <c r="N1" s="16"/>
      <c r="O1" s="16"/>
      <c r="P1" s="16"/>
      <c r="Q1" s="16"/>
      <c r="R1" s="16"/>
      <c r="S1" s="16"/>
      <c r="T1" s="16"/>
      <c r="U1" s="16"/>
      <c r="V1" s="16"/>
      <c r="W1" s="16"/>
      <c r="AH1" s="78"/>
      <c r="AI1" s="39"/>
      <c r="AJ1" s="39"/>
      <c r="AK1" s="39"/>
      <c r="AL1" s="39"/>
      <c r="AM1" s="39"/>
      <c r="AN1" s="39"/>
      <c r="AO1" s="39"/>
      <c r="AP1" s="39"/>
      <c r="AQ1" s="39"/>
      <c r="AR1" s="39"/>
      <c r="AS1" s="39"/>
      <c r="AT1" s="39"/>
    </row>
    <row r="2" spans="2:58" s="10" customFormat="1" ht="18.75" customHeight="1" x14ac:dyDescent="0.25">
      <c r="B2" s="512" t="s">
        <v>32</v>
      </c>
      <c r="C2" s="513"/>
      <c r="D2" s="513"/>
      <c r="E2" s="513"/>
      <c r="F2" s="513"/>
      <c r="G2" s="513"/>
      <c r="H2" s="513"/>
      <c r="I2" s="513"/>
      <c r="J2" s="513"/>
      <c r="K2" s="513"/>
      <c r="L2" s="513"/>
      <c r="M2" s="513"/>
      <c r="N2" s="513"/>
      <c r="O2" s="513"/>
      <c r="P2" s="513"/>
      <c r="Q2" s="513"/>
      <c r="R2" s="513"/>
      <c r="S2" s="513"/>
      <c r="T2" s="513"/>
      <c r="U2" s="513"/>
      <c r="V2" s="513"/>
      <c r="W2" s="513"/>
      <c r="X2" s="513"/>
      <c r="Y2" s="513"/>
      <c r="Z2" s="513"/>
      <c r="AA2" s="513"/>
      <c r="AB2" s="513"/>
      <c r="AC2" s="513"/>
      <c r="AD2" s="513"/>
      <c r="AE2" s="513"/>
      <c r="AF2" s="514"/>
      <c r="AH2" s="80"/>
      <c r="AI2" s="41"/>
      <c r="AJ2" s="41"/>
      <c r="AK2" s="41"/>
      <c r="AL2" s="41"/>
      <c r="AM2" s="41"/>
      <c r="AN2" s="41"/>
      <c r="AO2" s="41"/>
      <c r="AP2" s="41"/>
      <c r="AQ2" s="41"/>
      <c r="AR2" s="41"/>
      <c r="AS2" s="41"/>
      <c r="AT2" s="41"/>
    </row>
    <row r="3" spans="2:58" s="8" customFormat="1" ht="5.85" customHeight="1" x14ac:dyDescent="0.2">
      <c r="B3" s="52"/>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0"/>
      <c r="AH3" s="80"/>
      <c r="AI3" s="40"/>
      <c r="AJ3" s="40"/>
      <c r="AK3" s="40"/>
      <c r="AL3" s="40"/>
      <c r="AM3" s="40"/>
      <c r="AN3" s="40"/>
      <c r="AO3" s="40"/>
      <c r="AP3" s="40"/>
      <c r="AQ3" s="40"/>
      <c r="AR3" s="40"/>
      <c r="AS3" s="40"/>
      <c r="AT3" s="40"/>
    </row>
    <row r="4" spans="2:58" s="5" customFormat="1" ht="15" customHeight="1" x14ac:dyDescent="0.25">
      <c r="B4" s="44"/>
      <c r="C4" s="216" t="s">
        <v>79</v>
      </c>
      <c r="D4" s="46"/>
      <c r="E4" s="46"/>
      <c r="F4" s="46"/>
      <c r="G4" s="46"/>
      <c r="H4" s="878"/>
      <c r="I4" s="879"/>
      <c r="J4" s="879"/>
      <c r="K4" s="879"/>
      <c r="L4" s="879"/>
      <c r="M4" s="879"/>
      <c r="N4" s="879"/>
      <c r="O4" s="879"/>
      <c r="P4" s="879"/>
      <c r="Q4" s="879"/>
      <c r="R4" s="880"/>
      <c r="S4" s="612" t="s">
        <v>80</v>
      </c>
      <c r="T4" s="612"/>
      <c r="U4" s="612"/>
      <c r="V4" s="613"/>
      <c r="W4" s="881"/>
      <c r="X4" s="882"/>
      <c r="Y4" s="882"/>
      <c r="Z4" s="882"/>
      <c r="AA4" s="882"/>
      <c r="AB4" s="882"/>
      <c r="AC4" s="882"/>
      <c r="AD4" s="882"/>
      <c r="AE4" s="883"/>
      <c r="AF4" s="47"/>
      <c r="AH4" s="78" t="s">
        <v>115</v>
      </c>
      <c r="AI4" s="39"/>
      <c r="AJ4" s="39"/>
      <c r="AK4" s="39"/>
      <c r="AL4" s="39"/>
      <c r="AM4" s="39"/>
      <c r="AN4" s="39"/>
      <c r="AO4" s="39"/>
      <c r="AP4" s="39"/>
      <c r="AQ4" s="39"/>
      <c r="AR4" s="39"/>
      <c r="AS4" s="39"/>
      <c r="AT4" s="39"/>
    </row>
    <row r="5" spans="2:58" s="5" customFormat="1" ht="15" customHeight="1" x14ac:dyDescent="0.25">
      <c r="B5" s="44"/>
      <c r="C5" s="216" t="s">
        <v>93</v>
      </c>
      <c r="D5" s="46"/>
      <c r="E5" s="46"/>
      <c r="F5" s="46"/>
      <c r="G5" s="46"/>
      <c r="H5" s="881"/>
      <c r="I5" s="882"/>
      <c r="J5" s="882"/>
      <c r="K5" s="882"/>
      <c r="L5" s="882"/>
      <c r="M5" s="882"/>
      <c r="N5" s="882"/>
      <c r="O5" s="882"/>
      <c r="P5" s="882"/>
      <c r="Q5" s="882"/>
      <c r="R5" s="882"/>
      <c r="S5" s="882"/>
      <c r="T5" s="882"/>
      <c r="U5" s="882"/>
      <c r="V5" s="882"/>
      <c r="W5" s="882"/>
      <c r="X5" s="882"/>
      <c r="Y5" s="882"/>
      <c r="Z5" s="882"/>
      <c r="AA5" s="882"/>
      <c r="AB5" s="882"/>
      <c r="AC5" s="882"/>
      <c r="AD5" s="882"/>
      <c r="AE5" s="883"/>
      <c r="AF5" s="47"/>
      <c r="AH5" s="78" t="s">
        <v>114</v>
      </c>
      <c r="AI5" s="39"/>
      <c r="AJ5" s="39"/>
      <c r="AK5" s="39"/>
      <c r="AL5" s="39"/>
      <c r="AM5" s="39"/>
      <c r="AN5" s="39"/>
      <c r="AO5" s="39"/>
      <c r="AP5" s="39"/>
      <c r="AQ5" s="39"/>
      <c r="AR5" s="39"/>
      <c r="AS5" s="39"/>
      <c r="AT5" s="39"/>
    </row>
    <row r="6" spans="2:58" s="10" customFormat="1" ht="15" customHeight="1" x14ac:dyDescent="0.25">
      <c r="B6" s="128"/>
      <c r="C6" s="131" t="s">
        <v>159</v>
      </c>
      <c r="D6" s="129"/>
      <c r="E6" s="129"/>
      <c r="F6" s="129"/>
      <c r="G6" s="129"/>
      <c r="H6" s="129"/>
      <c r="I6" s="129"/>
      <c r="J6" s="129"/>
      <c r="K6" s="129"/>
      <c r="L6" s="129"/>
      <c r="M6" s="129"/>
      <c r="N6" s="129"/>
      <c r="O6" s="129"/>
      <c r="P6" s="129"/>
      <c r="Q6" s="129"/>
      <c r="R6" s="129"/>
      <c r="S6" s="129"/>
      <c r="T6" s="129"/>
      <c r="U6" s="129"/>
      <c r="V6" s="129"/>
      <c r="W6" s="884">
        <v>20</v>
      </c>
      <c r="X6" s="885"/>
      <c r="Y6" s="885"/>
      <c r="Z6" s="885"/>
      <c r="AA6" s="885"/>
      <c r="AB6" s="885"/>
      <c r="AC6" s="885"/>
      <c r="AD6" s="885"/>
      <c r="AE6" s="886"/>
      <c r="AF6" s="130"/>
      <c r="AH6" s="80">
        <f>W6+5</f>
        <v>25</v>
      </c>
      <c r="AI6" s="41"/>
      <c r="AJ6" s="41"/>
      <c r="AK6" s="41"/>
      <c r="AL6" s="41"/>
      <c r="AM6" s="41"/>
      <c r="AN6" s="41"/>
      <c r="AO6" s="41"/>
      <c r="AP6" s="41"/>
      <c r="AQ6" s="41"/>
      <c r="AR6" s="41"/>
      <c r="AS6" s="41"/>
      <c r="AT6" s="41"/>
    </row>
    <row r="7" spans="2:58" s="8" customFormat="1" ht="5.85" customHeight="1" x14ac:dyDescent="0.2">
      <c r="B7" s="52"/>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0"/>
      <c r="AH7" s="80"/>
      <c r="AI7" s="40"/>
      <c r="AJ7" s="40"/>
      <c r="AK7" s="40"/>
      <c r="AL7" s="40"/>
      <c r="AM7" s="40"/>
      <c r="AN7" s="40"/>
      <c r="AO7" s="40"/>
      <c r="AP7" s="40"/>
      <c r="AQ7" s="40"/>
      <c r="AR7" s="40"/>
      <c r="AS7" s="40"/>
      <c r="AT7" s="40"/>
    </row>
    <row r="8" spans="2:58" s="10" customFormat="1" ht="15" customHeight="1" x14ac:dyDescent="0.25">
      <c r="B8" s="740" t="s">
        <v>75</v>
      </c>
      <c r="C8" s="741"/>
      <c r="D8" s="741"/>
      <c r="E8" s="741"/>
      <c r="F8" s="741"/>
      <c r="G8" s="741"/>
      <c r="H8" s="741"/>
      <c r="I8" s="741"/>
      <c r="J8" s="741"/>
      <c r="K8" s="741"/>
      <c r="L8" s="741"/>
      <c r="M8" s="741"/>
      <c r="N8" s="741"/>
      <c r="O8" s="741"/>
      <c r="P8" s="741"/>
      <c r="Q8" s="741"/>
      <c r="R8" s="741"/>
      <c r="S8" s="741"/>
      <c r="T8" s="741"/>
      <c r="U8" s="741"/>
      <c r="V8" s="741"/>
      <c r="W8" s="741"/>
      <c r="X8" s="741"/>
      <c r="Y8" s="741"/>
      <c r="Z8" s="741"/>
      <c r="AA8" s="741"/>
      <c r="AB8" s="741"/>
      <c r="AC8" s="741"/>
      <c r="AD8" s="741"/>
      <c r="AE8" s="741"/>
      <c r="AF8" s="742"/>
      <c r="AH8" s="80"/>
      <c r="AI8" s="41"/>
      <c r="AJ8" s="41"/>
      <c r="AK8" s="41"/>
      <c r="AL8" s="41"/>
      <c r="AM8" s="41"/>
      <c r="AN8" s="41"/>
      <c r="AO8" s="41"/>
      <c r="AP8" s="41"/>
      <c r="AQ8" s="41"/>
      <c r="AR8" s="41"/>
      <c r="AS8" s="41"/>
      <c r="AT8" s="41"/>
    </row>
    <row r="9" spans="2:58" s="8" customFormat="1" ht="12" customHeight="1" x14ac:dyDescent="0.2">
      <c r="B9" s="743" t="s">
        <v>33</v>
      </c>
      <c r="C9" s="745" t="s">
        <v>34</v>
      </c>
      <c r="D9" s="746"/>
      <c r="E9" s="751" t="s">
        <v>35</v>
      </c>
      <c r="F9" s="752"/>
      <c r="G9" s="752"/>
      <c r="H9" s="752"/>
      <c r="I9" s="752"/>
      <c r="J9" s="752"/>
      <c r="K9" s="753"/>
      <c r="L9" s="745" t="s">
        <v>58</v>
      </c>
      <c r="M9" s="755"/>
      <c r="N9" s="746"/>
      <c r="O9" s="461" t="s">
        <v>77</v>
      </c>
      <c r="P9" s="463"/>
      <c r="Q9" s="759" t="s">
        <v>165</v>
      </c>
      <c r="R9" s="516"/>
      <c r="S9" s="516"/>
      <c r="T9" s="516"/>
      <c r="U9" s="516"/>
      <c r="V9" s="516"/>
      <c r="W9" s="516"/>
      <c r="X9" s="516"/>
      <c r="Y9" s="517"/>
      <c r="Z9" s="760" t="s">
        <v>164</v>
      </c>
      <c r="AA9" s="761"/>
      <c r="AB9" s="761"/>
      <c r="AC9" s="761"/>
      <c r="AD9" s="761"/>
      <c r="AE9" s="761"/>
      <c r="AF9" s="762"/>
      <c r="AH9" s="80"/>
      <c r="AI9" s="40"/>
      <c r="AJ9" s="40"/>
      <c r="AK9" s="40"/>
      <c r="AL9" s="40"/>
      <c r="AM9" s="40"/>
      <c r="AN9" s="40"/>
      <c r="AO9" s="40"/>
      <c r="AP9" s="40"/>
      <c r="AQ9" s="40"/>
      <c r="AR9" s="40"/>
      <c r="AS9" s="40"/>
      <c r="AT9" s="40"/>
    </row>
    <row r="10" spans="2:58" s="8" customFormat="1" ht="12" customHeight="1" x14ac:dyDescent="0.2">
      <c r="B10" s="744"/>
      <c r="C10" s="747"/>
      <c r="D10" s="748"/>
      <c r="E10" s="754"/>
      <c r="F10" s="686"/>
      <c r="G10" s="686"/>
      <c r="H10" s="686"/>
      <c r="I10" s="686"/>
      <c r="J10" s="686"/>
      <c r="K10" s="687"/>
      <c r="L10" s="747"/>
      <c r="M10" s="756"/>
      <c r="N10" s="748"/>
      <c r="O10" s="757"/>
      <c r="P10" s="758"/>
      <c r="Q10" s="763" t="s">
        <v>160</v>
      </c>
      <c r="R10" s="764"/>
      <c r="S10" s="765"/>
      <c r="T10" s="760" t="s">
        <v>43</v>
      </c>
      <c r="U10" s="780"/>
      <c r="V10" s="760" t="s">
        <v>44</v>
      </c>
      <c r="W10" s="780"/>
      <c r="X10" s="761" t="s">
        <v>137</v>
      </c>
      <c r="Y10" s="761"/>
      <c r="Z10" s="745" t="s">
        <v>166</v>
      </c>
      <c r="AA10" s="746"/>
      <c r="AB10" s="760" t="s">
        <v>74</v>
      </c>
      <c r="AC10" s="761"/>
      <c r="AD10" s="761"/>
      <c r="AE10" s="761"/>
      <c r="AF10" s="762"/>
      <c r="AH10" s="80"/>
      <c r="AI10" s="40"/>
      <c r="AJ10" s="40"/>
      <c r="AK10" s="40"/>
      <c r="AL10" s="40"/>
      <c r="AM10" s="40"/>
      <c r="AN10" s="40"/>
      <c r="AO10" s="40"/>
      <c r="AP10" s="40"/>
      <c r="AQ10" s="40"/>
      <c r="AR10" s="40"/>
      <c r="AS10" s="40"/>
      <c r="AT10" s="40"/>
    </row>
    <row r="11" spans="2:58" s="8" customFormat="1" ht="12" customHeight="1" x14ac:dyDescent="0.2">
      <c r="B11" s="744"/>
      <c r="C11" s="747"/>
      <c r="D11" s="748"/>
      <c r="E11" s="754"/>
      <c r="F11" s="686"/>
      <c r="G11" s="686"/>
      <c r="H11" s="686"/>
      <c r="I11" s="686"/>
      <c r="J11" s="686"/>
      <c r="K11" s="687"/>
      <c r="L11" s="747"/>
      <c r="M11" s="756"/>
      <c r="N11" s="748"/>
      <c r="O11" s="757"/>
      <c r="P11" s="758"/>
      <c r="Q11" s="766"/>
      <c r="R11" s="767"/>
      <c r="S11" s="768"/>
      <c r="T11" s="806" t="s">
        <v>161</v>
      </c>
      <c r="U11" s="807"/>
      <c r="V11" s="806" t="s">
        <v>162</v>
      </c>
      <c r="W11" s="807"/>
      <c r="X11" s="806" t="s">
        <v>163</v>
      </c>
      <c r="Y11" s="810"/>
      <c r="Z11" s="747"/>
      <c r="AA11" s="748"/>
      <c r="AB11" s="810" t="s">
        <v>36</v>
      </c>
      <c r="AC11" s="807"/>
      <c r="AD11" s="806" t="s">
        <v>73</v>
      </c>
      <c r="AE11" s="810"/>
      <c r="AF11" s="812"/>
      <c r="AH11" s="80"/>
      <c r="AI11" s="40"/>
      <c r="AJ11" s="40"/>
      <c r="AK11" s="40"/>
      <c r="AL11" s="40"/>
      <c r="AM11" s="40"/>
      <c r="AN11" s="40"/>
      <c r="AO11" s="40"/>
      <c r="AP11" s="40"/>
      <c r="AQ11" s="40"/>
      <c r="AR11" s="40"/>
      <c r="AS11" s="40"/>
      <c r="AT11" s="40"/>
    </row>
    <row r="12" spans="2:58" s="8" customFormat="1" ht="20.25" customHeight="1" x14ac:dyDescent="0.2">
      <c r="B12" s="744"/>
      <c r="C12" s="749"/>
      <c r="D12" s="750"/>
      <c r="E12" s="754"/>
      <c r="F12" s="686"/>
      <c r="G12" s="686"/>
      <c r="H12" s="686"/>
      <c r="I12" s="686"/>
      <c r="J12" s="686"/>
      <c r="K12" s="687"/>
      <c r="L12" s="747"/>
      <c r="M12" s="756"/>
      <c r="N12" s="748"/>
      <c r="O12" s="757"/>
      <c r="P12" s="758"/>
      <c r="Q12" s="766"/>
      <c r="R12" s="767"/>
      <c r="S12" s="768"/>
      <c r="T12" s="808"/>
      <c r="U12" s="809"/>
      <c r="V12" s="808"/>
      <c r="W12" s="809"/>
      <c r="X12" s="808"/>
      <c r="Y12" s="811"/>
      <c r="Z12" s="747"/>
      <c r="AA12" s="748"/>
      <c r="AB12" s="811"/>
      <c r="AC12" s="809"/>
      <c r="AD12" s="126"/>
      <c r="AE12" s="125"/>
      <c r="AF12" s="127"/>
      <c r="AH12" s="80"/>
      <c r="AI12" s="40"/>
      <c r="AJ12" s="40"/>
      <c r="AK12" s="40"/>
      <c r="AL12" s="40"/>
      <c r="AM12" s="40"/>
      <c r="AN12" s="40"/>
      <c r="AO12" s="40"/>
      <c r="AP12" s="40"/>
      <c r="AQ12" s="40"/>
      <c r="AR12" s="40"/>
      <c r="AS12" s="40"/>
      <c r="AT12" s="40"/>
    </row>
    <row r="13" spans="2:58" s="8" customFormat="1" ht="20.25" customHeight="1" x14ac:dyDescent="0.2">
      <c r="B13" s="215" t="s">
        <v>168</v>
      </c>
      <c r="C13" s="760" t="s">
        <v>34</v>
      </c>
      <c r="D13" s="780"/>
      <c r="E13" s="793" t="s">
        <v>169</v>
      </c>
      <c r="F13" s="678"/>
      <c r="G13" s="678"/>
      <c r="H13" s="678"/>
      <c r="I13" s="678"/>
      <c r="J13" s="678"/>
      <c r="K13" s="679"/>
      <c r="L13" s="794" t="s">
        <v>58</v>
      </c>
      <c r="M13" s="795"/>
      <c r="N13" s="796"/>
      <c r="O13" s="437" t="s">
        <v>77</v>
      </c>
      <c r="P13" s="439"/>
      <c r="Q13" s="797" t="s">
        <v>170</v>
      </c>
      <c r="R13" s="798"/>
      <c r="S13" s="799"/>
      <c r="T13" s="778" t="s">
        <v>171</v>
      </c>
      <c r="U13" s="779"/>
      <c r="V13" s="778" t="s">
        <v>172</v>
      </c>
      <c r="W13" s="779"/>
      <c r="X13" s="778" t="s">
        <v>22</v>
      </c>
      <c r="Y13" s="779"/>
      <c r="Z13" s="760" t="s">
        <v>173</v>
      </c>
      <c r="AA13" s="780"/>
      <c r="AB13" s="778" t="s">
        <v>174</v>
      </c>
      <c r="AC13" s="779"/>
      <c r="AD13" s="778" t="s">
        <v>175</v>
      </c>
      <c r="AE13" s="781"/>
      <c r="AF13" s="779"/>
      <c r="AG13" s="8">
        <v>1</v>
      </c>
      <c r="AH13" s="146" t="s">
        <v>176</v>
      </c>
      <c r="AI13" s="40"/>
      <c r="AJ13" s="40"/>
      <c r="AK13" s="40"/>
      <c r="AL13" s="40"/>
      <c r="AM13" s="40"/>
      <c r="AN13" s="40"/>
      <c r="AO13" s="40"/>
      <c r="AP13" s="40"/>
      <c r="AQ13" s="40"/>
      <c r="AR13" s="40"/>
      <c r="AS13" s="40"/>
      <c r="AT13" s="40"/>
      <c r="AZ13" s="8" t="s">
        <v>58</v>
      </c>
      <c r="BA13" s="8" t="s">
        <v>183</v>
      </c>
      <c r="BB13" s="8" t="s">
        <v>181</v>
      </c>
      <c r="BC13" s="8" t="s">
        <v>44</v>
      </c>
      <c r="BD13" s="8" t="s">
        <v>22</v>
      </c>
      <c r="BE13" s="8" t="s">
        <v>43</v>
      </c>
      <c r="BF13" s="8" t="s">
        <v>74</v>
      </c>
    </row>
    <row r="14" spans="2:58" s="10" customFormat="1" ht="14.1" customHeight="1" x14ac:dyDescent="0.25">
      <c r="B14" s="18">
        <v>1</v>
      </c>
      <c r="C14" s="782"/>
      <c r="D14" s="783"/>
      <c r="E14" s="782"/>
      <c r="F14" s="893"/>
      <c r="G14" s="893"/>
      <c r="H14" s="893"/>
      <c r="I14" s="893"/>
      <c r="J14" s="893"/>
      <c r="K14" s="783"/>
      <c r="L14" s="894">
        <f>'STEP 2 - Receipts'!L19:N19</f>
        <v>0</v>
      </c>
      <c r="M14" s="895"/>
      <c r="N14" s="896"/>
      <c r="O14" s="790">
        <f>'STEP 2 - Receipts'!O19:P19</f>
        <v>0</v>
      </c>
      <c r="P14" s="897"/>
      <c r="Q14" s="792">
        <f>'STEP 2 - Receipts'!Q19:S19</f>
        <v>0</v>
      </c>
      <c r="R14" s="898" t="s">
        <v>312</v>
      </c>
      <c r="S14" s="898"/>
      <c r="T14" s="800">
        <f>'STEP 2 - Receipts'!T19:U19</f>
        <v>0</v>
      </c>
      <c r="U14" s="899" t="s">
        <v>312</v>
      </c>
      <c r="V14" s="887">
        <f>'STEP 2 - Receipts'!V19:W19</f>
        <v>0</v>
      </c>
      <c r="W14" s="888"/>
      <c r="X14" s="822">
        <f>'STEP 2 - Receipts'!X19:Y19</f>
        <v>0</v>
      </c>
      <c r="Y14" s="889"/>
      <c r="Z14" s="802">
        <f>'STEP 2 - Receipts'!Z19:AA19</f>
        <v>0</v>
      </c>
      <c r="AA14" s="890" t="s">
        <v>312</v>
      </c>
      <c r="AB14" s="802">
        <f>'STEP 2 - Receipts'!AB19:AC19</f>
        <v>0</v>
      </c>
      <c r="AC14" s="890"/>
      <c r="AD14" s="815">
        <f>'STEP 2 - Receipts'!AD19:AF19</f>
        <v>0</v>
      </c>
      <c r="AE14" s="891"/>
      <c r="AF14" s="892"/>
      <c r="AH14" s="140" t="str">
        <f t="shared" ref="AH14:AH77" si="0">L14&amp;O14</f>
        <v>00</v>
      </c>
      <c r="AI14" s="41"/>
      <c r="AJ14" s="41"/>
      <c r="AK14" s="41"/>
      <c r="AL14" s="41"/>
      <c r="AM14" s="41"/>
      <c r="AN14" s="41"/>
      <c r="AO14" s="41"/>
      <c r="AP14" s="41"/>
      <c r="AQ14" s="41"/>
      <c r="AR14" s="41"/>
      <c r="AS14" s="41"/>
      <c r="AT14" s="41"/>
      <c r="AW14" s="10" t="s">
        <v>303</v>
      </c>
      <c r="AZ14" s="19" t="str">
        <f t="shared" ref="AZ14:AZ77" si="1">AH14</f>
        <v>00</v>
      </c>
      <c r="BA14" s="20">
        <f t="shared" ref="BA14:BA77" si="2">+BC14+BE14+BF14</f>
        <v>0</v>
      </c>
      <c r="BB14" s="20">
        <f t="shared" ref="BB14:BB77" si="3">+BC14+BE14+BF14</f>
        <v>0</v>
      </c>
      <c r="BC14" s="20">
        <f t="shared" ref="BC14:BC77" si="4">V14+X14</f>
        <v>0</v>
      </c>
      <c r="BD14" s="20">
        <f t="shared" ref="BD14:BD77" si="5">X14</f>
        <v>0</v>
      </c>
      <c r="BE14" s="20">
        <f t="shared" ref="BE14:BE77" si="6">T14</f>
        <v>0</v>
      </c>
      <c r="BF14" s="20">
        <f t="shared" ref="BF14:BF77" si="7">AD14</f>
        <v>0</v>
      </c>
    </row>
    <row r="15" spans="2:58" s="10" customFormat="1" ht="14.1" customHeight="1" x14ac:dyDescent="0.25">
      <c r="B15" s="18">
        <v>2</v>
      </c>
      <c r="C15" s="782"/>
      <c r="D15" s="783"/>
      <c r="E15" s="782"/>
      <c r="F15" s="893"/>
      <c r="G15" s="893"/>
      <c r="H15" s="893"/>
      <c r="I15" s="893"/>
      <c r="J15" s="893"/>
      <c r="K15" s="783"/>
      <c r="L15" s="894">
        <f>'STEP 2 - Receipts'!L20:N20</f>
        <v>0</v>
      </c>
      <c r="M15" s="895"/>
      <c r="N15" s="896"/>
      <c r="O15" s="790">
        <f>'STEP 2 - Receipts'!O20:P20</f>
        <v>0</v>
      </c>
      <c r="P15" s="897"/>
      <c r="Q15" s="792">
        <f>'STEP 2 - Receipts'!Q20:S20</f>
        <v>0</v>
      </c>
      <c r="R15" s="898" t="s">
        <v>313</v>
      </c>
      <c r="S15" s="898"/>
      <c r="T15" s="800">
        <f>'STEP 2 - Receipts'!T20:U20</f>
        <v>0</v>
      </c>
      <c r="U15" s="899" t="s">
        <v>313</v>
      </c>
      <c r="V15" s="887">
        <f>'STEP 2 - Receipts'!V20:W20</f>
        <v>0</v>
      </c>
      <c r="W15" s="888"/>
      <c r="X15" s="822">
        <f>'STEP 2 - Receipts'!X20:Y20</f>
        <v>0</v>
      </c>
      <c r="Y15" s="889"/>
      <c r="Z15" s="802">
        <f>'STEP 2 - Receipts'!Z20:AA20</f>
        <v>0</v>
      </c>
      <c r="AA15" s="890" t="s">
        <v>313</v>
      </c>
      <c r="AB15" s="802">
        <f>'STEP 2 - Receipts'!AB20:AC20</f>
        <v>0</v>
      </c>
      <c r="AC15" s="890"/>
      <c r="AD15" s="815">
        <f>'STEP 2 - Receipts'!AD20:AF20</f>
        <v>0</v>
      </c>
      <c r="AE15" s="891"/>
      <c r="AF15" s="892"/>
      <c r="AH15" s="140" t="str">
        <f t="shared" si="0"/>
        <v>00</v>
      </c>
      <c r="AI15" s="41"/>
      <c r="AJ15" s="41"/>
      <c r="AK15" s="41"/>
      <c r="AL15" s="41"/>
      <c r="AM15" s="41"/>
      <c r="AN15" s="41"/>
      <c r="AO15" s="41"/>
      <c r="AP15" s="41"/>
      <c r="AQ15" s="41"/>
      <c r="AR15" s="41"/>
      <c r="AS15" s="41"/>
      <c r="AT15" s="41"/>
      <c r="AW15" s="10" t="s">
        <v>303</v>
      </c>
      <c r="AZ15" s="19" t="str">
        <f t="shared" si="1"/>
        <v>00</v>
      </c>
      <c r="BA15" s="20">
        <f t="shared" si="2"/>
        <v>0</v>
      </c>
      <c r="BB15" s="20">
        <f t="shared" si="3"/>
        <v>0</v>
      </c>
      <c r="BC15" s="20">
        <f t="shared" si="4"/>
        <v>0</v>
      </c>
      <c r="BD15" s="20">
        <f t="shared" si="5"/>
        <v>0</v>
      </c>
      <c r="BE15" s="20">
        <f t="shared" si="6"/>
        <v>0</v>
      </c>
      <c r="BF15" s="20">
        <f t="shared" si="7"/>
        <v>0</v>
      </c>
    </row>
    <row r="16" spans="2:58" s="10" customFormat="1" ht="14.1" customHeight="1" x14ac:dyDescent="0.25">
      <c r="B16" s="18">
        <v>3</v>
      </c>
      <c r="C16" s="782"/>
      <c r="D16" s="783"/>
      <c r="E16" s="782"/>
      <c r="F16" s="893"/>
      <c r="G16" s="893"/>
      <c r="H16" s="893"/>
      <c r="I16" s="893"/>
      <c r="J16" s="893"/>
      <c r="K16" s="783"/>
      <c r="L16" s="894">
        <f>'STEP 2 - Receipts'!L21:N21</f>
        <v>0</v>
      </c>
      <c r="M16" s="895"/>
      <c r="N16" s="896"/>
      <c r="O16" s="790">
        <f>'STEP 2 - Receipts'!O21:P21</f>
        <v>0</v>
      </c>
      <c r="P16" s="897"/>
      <c r="Q16" s="792">
        <f>'STEP 2 - Receipts'!Q21:S21</f>
        <v>0</v>
      </c>
      <c r="R16" s="898" t="s">
        <v>313</v>
      </c>
      <c r="S16" s="898"/>
      <c r="T16" s="800">
        <f>'STEP 2 - Receipts'!T21:U21</f>
        <v>0</v>
      </c>
      <c r="U16" s="899" t="s">
        <v>313</v>
      </c>
      <c r="V16" s="887">
        <f>'STEP 2 - Receipts'!V21:W21</f>
        <v>0</v>
      </c>
      <c r="W16" s="888"/>
      <c r="X16" s="822">
        <f>'STEP 2 - Receipts'!X21:Y21</f>
        <v>0</v>
      </c>
      <c r="Y16" s="889"/>
      <c r="Z16" s="802">
        <f>'STEP 2 - Receipts'!Z21:AA21</f>
        <v>0</v>
      </c>
      <c r="AA16" s="890" t="s">
        <v>313</v>
      </c>
      <c r="AB16" s="802">
        <f>'STEP 2 - Receipts'!AB21:AC21</f>
        <v>0</v>
      </c>
      <c r="AC16" s="890"/>
      <c r="AD16" s="815">
        <f>'STEP 2 - Receipts'!AD21:AF21</f>
        <v>0</v>
      </c>
      <c r="AE16" s="891"/>
      <c r="AF16" s="892"/>
      <c r="AH16" s="140" t="str">
        <f t="shared" si="0"/>
        <v>00</v>
      </c>
      <c r="AI16" s="41"/>
      <c r="AJ16" s="41"/>
      <c r="AK16" s="41"/>
      <c r="AL16" s="41"/>
      <c r="AM16" s="41"/>
      <c r="AN16" s="41"/>
      <c r="AO16" s="41"/>
      <c r="AP16" s="41"/>
      <c r="AQ16" s="41"/>
      <c r="AR16" s="41"/>
      <c r="AS16" s="41"/>
      <c r="AT16" s="41"/>
      <c r="AW16" s="10" t="s">
        <v>303</v>
      </c>
      <c r="AZ16" s="19" t="str">
        <f t="shared" si="1"/>
        <v>00</v>
      </c>
      <c r="BA16" s="20">
        <f t="shared" si="2"/>
        <v>0</v>
      </c>
      <c r="BB16" s="20">
        <f t="shared" si="3"/>
        <v>0</v>
      </c>
      <c r="BC16" s="20">
        <f t="shared" si="4"/>
        <v>0</v>
      </c>
      <c r="BD16" s="20">
        <f t="shared" si="5"/>
        <v>0</v>
      </c>
      <c r="BE16" s="20">
        <f t="shared" si="6"/>
        <v>0</v>
      </c>
      <c r="BF16" s="20">
        <f t="shared" si="7"/>
        <v>0</v>
      </c>
    </row>
    <row r="17" spans="2:58" s="10" customFormat="1" ht="14.1" customHeight="1" x14ac:dyDescent="0.25">
      <c r="B17" s="18">
        <v>4</v>
      </c>
      <c r="C17" s="782"/>
      <c r="D17" s="783"/>
      <c r="E17" s="782"/>
      <c r="F17" s="893"/>
      <c r="G17" s="893"/>
      <c r="H17" s="893"/>
      <c r="I17" s="893"/>
      <c r="J17" s="893"/>
      <c r="K17" s="783"/>
      <c r="L17" s="894">
        <f>'STEP 2 - Receipts'!L22:N22</f>
        <v>0</v>
      </c>
      <c r="M17" s="895"/>
      <c r="N17" s="896"/>
      <c r="O17" s="790">
        <f>'STEP 2 - Receipts'!O22:P22</f>
        <v>0</v>
      </c>
      <c r="P17" s="897"/>
      <c r="Q17" s="792">
        <f>'STEP 2 - Receipts'!Q22:S22</f>
        <v>0</v>
      </c>
      <c r="R17" s="898" t="s">
        <v>314</v>
      </c>
      <c r="S17" s="898"/>
      <c r="T17" s="800">
        <f>'STEP 2 - Receipts'!T22:U22</f>
        <v>0</v>
      </c>
      <c r="U17" s="899" t="s">
        <v>314</v>
      </c>
      <c r="V17" s="887">
        <f>'STEP 2 - Receipts'!V22:W22</f>
        <v>0</v>
      </c>
      <c r="W17" s="888"/>
      <c r="X17" s="822">
        <f>'STEP 2 - Receipts'!X22:Y22</f>
        <v>0</v>
      </c>
      <c r="Y17" s="889"/>
      <c r="Z17" s="802">
        <f>'STEP 2 - Receipts'!Z22:AA22</f>
        <v>0</v>
      </c>
      <c r="AA17" s="890" t="s">
        <v>314</v>
      </c>
      <c r="AB17" s="802">
        <f>'STEP 2 - Receipts'!AB22:AC22</f>
        <v>0</v>
      </c>
      <c r="AC17" s="890"/>
      <c r="AD17" s="815">
        <f>'STEP 2 - Receipts'!AD22:AF22</f>
        <v>0</v>
      </c>
      <c r="AE17" s="891"/>
      <c r="AF17" s="892"/>
      <c r="AH17" s="140" t="str">
        <f t="shared" si="0"/>
        <v>00</v>
      </c>
      <c r="AI17" s="41"/>
      <c r="AJ17" s="41"/>
      <c r="AK17" s="41"/>
      <c r="AL17" s="41"/>
      <c r="AM17" s="41"/>
      <c r="AN17" s="41"/>
      <c r="AO17" s="41"/>
      <c r="AP17" s="41"/>
      <c r="AQ17" s="41"/>
      <c r="AR17" s="41"/>
      <c r="AS17" s="41"/>
      <c r="AT17" s="41"/>
      <c r="AW17" s="10" t="s">
        <v>303</v>
      </c>
      <c r="AZ17" s="19" t="str">
        <f t="shared" si="1"/>
        <v>00</v>
      </c>
      <c r="BA17" s="20">
        <f t="shared" si="2"/>
        <v>0</v>
      </c>
      <c r="BB17" s="20">
        <f t="shared" si="3"/>
        <v>0</v>
      </c>
      <c r="BC17" s="20">
        <f t="shared" si="4"/>
        <v>0</v>
      </c>
      <c r="BD17" s="20">
        <f t="shared" si="5"/>
        <v>0</v>
      </c>
      <c r="BE17" s="20">
        <f t="shared" si="6"/>
        <v>0</v>
      </c>
      <c r="BF17" s="20">
        <f t="shared" si="7"/>
        <v>0</v>
      </c>
    </row>
    <row r="18" spans="2:58" s="10" customFormat="1" ht="14.1" customHeight="1" x14ac:dyDescent="0.25">
      <c r="B18" s="18">
        <v>5</v>
      </c>
      <c r="C18" s="782"/>
      <c r="D18" s="783"/>
      <c r="E18" s="782"/>
      <c r="F18" s="893"/>
      <c r="G18" s="893"/>
      <c r="H18" s="893"/>
      <c r="I18" s="893"/>
      <c r="J18" s="893"/>
      <c r="K18" s="783"/>
      <c r="L18" s="894">
        <f>'STEP 2 - Receipts'!L23:N23</f>
        <v>0</v>
      </c>
      <c r="M18" s="895"/>
      <c r="N18" s="896"/>
      <c r="O18" s="790">
        <f>'STEP 2 - Receipts'!O23:P23</f>
        <v>0</v>
      </c>
      <c r="P18" s="897"/>
      <c r="Q18" s="792">
        <f>'STEP 2 - Receipts'!Q23:S23</f>
        <v>0</v>
      </c>
      <c r="R18" s="898" t="s">
        <v>315</v>
      </c>
      <c r="S18" s="898"/>
      <c r="T18" s="800">
        <f>'STEP 2 - Receipts'!T23:U23</f>
        <v>0</v>
      </c>
      <c r="U18" s="899" t="s">
        <v>315</v>
      </c>
      <c r="V18" s="887">
        <f>'STEP 2 - Receipts'!V23:W23</f>
        <v>0</v>
      </c>
      <c r="W18" s="888"/>
      <c r="X18" s="822">
        <f>'STEP 2 - Receipts'!X23:Y23</f>
        <v>0</v>
      </c>
      <c r="Y18" s="889"/>
      <c r="Z18" s="802">
        <f>'STEP 2 - Receipts'!Z23:AA23</f>
        <v>0</v>
      </c>
      <c r="AA18" s="890" t="s">
        <v>315</v>
      </c>
      <c r="AB18" s="802">
        <f>'STEP 2 - Receipts'!AB23:AC23</f>
        <v>0</v>
      </c>
      <c r="AC18" s="890"/>
      <c r="AD18" s="815">
        <f>'STEP 2 - Receipts'!AD23:AF23</f>
        <v>0</v>
      </c>
      <c r="AE18" s="891"/>
      <c r="AF18" s="892"/>
      <c r="AH18" s="140" t="str">
        <f t="shared" si="0"/>
        <v>00</v>
      </c>
      <c r="AI18" s="41"/>
      <c r="AJ18" s="41"/>
      <c r="AK18" s="41"/>
      <c r="AL18" s="41"/>
      <c r="AM18" s="41"/>
      <c r="AN18" s="41"/>
      <c r="AO18" s="41"/>
      <c r="AP18" s="41"/>
      <c r="AQ18" s="41"/>
      <c r="AR18" s="41"/>
      <c r="AS18" s="41"/>
      <c r="AT18" s="41"/>
      <c r="AW18" s="10" t="s">
        <v>303</v>
      </c>
      <c r="AZ18" s="19" t="str">
        <f t="shared" si="1"/>
        <v>00</v>
      </c>
      <c r="BA18" s="20">
        <f t="shared" si="2"/>
        <v>0</v>
      </c>
      <c r="BB18" s="20">
        <f t="shared" si="3"/>
        <v>0</v>
      </c>
      <c r="BC18" s="20">
        <f t="shared" si="4"/>
        <v>0</v>
      </c>
      <c r="BD18" s="20">
        <f t="shared" si="5"/>
        <v>0</v>
      </c>
      <c r="BE18" s="20">
        <f t="shared" si="6"/>
        <v>0</v>
      </c>
      <c r="BF18" s="20">
        <f t="shared" si="7"/>
        <v>0</v>
      </c>
    </row>
    <row r="19" spans="2:58" s="10" customFormat="1" ht="14.1" customHeight="1" x14ac:dyDescent="0.25">
      <c r="B19" s="18">
        <v>6</v>
      </c>
      <c r="C19" s="782"/>
      <c r="D19" s="783"/>
      <c r="E19" s="782"/>
      <c r="F19" s="893"/>
      <c r="G19" s="893"/>
      <c r="H19" s="893"/>
      <c r="I19" s="893"/>
      <c r="J19" s="893"/>
      <c r="K19" s="783"/>
      <c r="L19" s="894">
        <f>'STEP 2 - Receipts'!L24:N24</f>
        <v>0</v>
      </c>
      <c r="M19" s="895"/>
      <c r="N19" s="896"/>
      <c r="O19" s="790">
        <f>'STEP 2 - Receipts'!O24:P24</f>
        <v>0</v>
      </c>
      <c r="P19" s="897"/>
      <c r="Q19" s="792">
        <f>'STEP 2 - Receipts'!Q24:S24</f>
        <v>0</v>
      </c>
      <c r="R19" s="898" t="s">
        <v>316</v>
      </c>
      <c r="S19" s="898"/>
      <c r="T19" s="800">
        <f>'STEP 2 - Receipts'!T24:U24</f>
        <v>0</v>
      </c>
      <c r="U19" s="899" t="s">
        <v>316</v>
      </c>
      <c r="V19" s="887">
        <f>'STEP 2 - Receipts'!V24:W24</f>
        <v>0</v>
      </c>
      <c r="W19" s="888"/>
      <c r="X19" s="822">
        <f>'STEP 2 - Receipts'!X24:Y24</f>
        <v>0</v>
      </c>
      <c r="Y19" s="889"/>
      <c r="Z19" s="802">
        <f>'STEP 2 - Receipts'!Z24:AA24</f>
        <v>0</v>
      </c>
      <c r="AA19" s="890" t="s">
        <v>316</v>
      </c>
      <c r="AB19" s="802">
        <f>'STEP 2 - Receipts'!AB24:AC24</f>
        <v>0</v>
      </c>
      <c r="AC19" s="890"/>
      <c r="AD19" s="815">
        <f>'STEP 2 - Receipts'!AD24:AF24</f>
        <v>0</v>
      </c>
      <c r="AE19" s="891"/>
      <c r="AF19" s="892"/>
      <c r="AH19" s="140" t="str">
        <f t="shared" si="0"/>
        <v>00</v>
      </c>
      <c r="AI19" s="41"/>
      <c r="AJ19" s="41"/>
      <c r="AK19" s="41"/>
      <c r="AL19" s="41"/>
      <c r="AM19" s="41"/>
      <c r="AN19" s="41"/>
      <c r="AO19" s="41"/>
      <c r="AP19" s="41"/>
      <c r="AQ19" s="41"/>
      <c r="AR19" s="41"/>
      <c r="AS19" s="41"/>
      <c r="AT19" s="41"/>
      <c r="AW19" s="10" t="s">
        <v>303</v>
      </c>
      <c r="AZ19" s="19" t="str">
        <f t="shared" si="1"/>
        <v>00</v>
      </c>
      <c r="BA19" s="20">
        <f t="shared" si="2"/>
        <v>0</v>
      </c>
      <c r="BB19" s="20">
        <f t="shared" si="3"/>
        <v>0</v>
      </c>
      <c r="BC19" s="20">
        <f t="shared" si="4"/>
        <v>0</v>
      </c>
      <c r="BD19" s="20">
        <f t="shared" si="5"/>
        <v>0</v>
      </c>
      <c r="BE19" s="20">
        <f t="shared" si="6"/>
        <v>0</v>
      </c>
      <c r="BF19" s="20">
        <f t="shared" si="7"/>
        <v>0</v>
      </c>
    </row>
    <row r="20" spans="2:58" s="10" customFormat="1" ht="14.1" customHeight="1" x14ac:dyDescent="0.25">
      <c r="B20" s="18">
        <v>7</v>
      </c>
      <c r="C20" s="782"/>
      <c r="D20" s="783"/>
      <c r="E20" s="782"/>
      <c r="F20" s="893"/>
      <c r="G20" s="893"/>
      <c r="H20" s="893"/>
      <c r="I20" s="893"/>
      <c r="J20" s="893"/>
      <c r="K20" s="783"/>
      <c r="L20" s="894">
        <f>'STEP 2 - Receipts'!L25:N25</f>
        <v>0</v>
      </c>
      <c r="M20" s="895"/>
      <c r="N20" s="896"/>
      <c r="O20" s="790">
        <f>'STEP 2 - Receipts'!O25:P25</f>
        <v>0</v>
      </c>
      <c r="P20" s="897"/>
      <c r="Q20" s="792">
        <f>'STEP 2 - Receipts'!Q25:S25</f>
        <v>0</v>
      </c>
      <c r="R20" s="898" t="s">
        <v>317</v>
      </c>
      <c r="S20" s="898"/>
      <c r="T20" s="800">
        <f>'STEP 2 - Receipts'!T25:U25</f>
        <v>0</v>
      </c>
      <c r="U20" s="899" t="s">
        <v>317</v>
      </c>
      <c r="V20" s="887">
        <f>'STEP 2 - Receipts'!V25:W25</f>
        <v>0</v>
      </c>
      <c r="W20" s="888"/>
      <c r="X20" s="822">
        <f>'STEP 2 - Receipts'!X25:Y25</f>
        <v>0</v>
      </c>
      <c r="Y20" s="889"/>
      <c r="Z20" s="802">
        <f>'STEP 2 - Receipts'!Z25:AA25</f>
        <v>0</v>
      </c>
      <c r="AA20" s="890" t="s">
        <v>317</v>
      </c>
      <c r="AB20" s="802">
        <f>'STEP 2 - Receipts'!AB25:AC25</f>
        <v>0</v>
      </c>
      <c r="AC20" s="890"/>
      <c r="AD20" s="815">
        <f>'STEP 2 - Receipts'!AD25:AF25</f>
        <v>0</v>
      </c>
      <c r="AE20" s="891"/>
      <c r="AF20" s="892"/>
      <c r="AH20" s="140" t="str">
        <f t="shared" si="0"/>
        <v>00</v>
      </c>
      <c r="AI20" s="41"/>
      <c r="AJ20" s="41"/>
      <c r="AK20" s="41"/>
      <c r="AL20" s="41"/>
      <c r="AM20" s="41"/>
      <c r="AN20" s="41"/>
      <c r="AO20" s="41"/>
      <c r="AP20" s="41"/>
      <c r="AQ20" s="41"/>
      <c r="AR20" s="41"/>
      <c r="AS20" s="41"/>
      <c r="AT20" s="41"/>
      <c r="AW20" s="10" t="s">
        <v>303</v>
      </c>
      <c r="AZ20" s="19" t="str">
        <f t="shared" si="1"/>
        <v>00</v>
      </c>
      <c r="BA20" s="20">
        <f t="shared" si="2"/>
        <v>0</v>
      </c>
      <c r="BB20" s="20">
        <f t="shared" si="3"/>
        <v>0</v>
      </c>
      <c r="BC20" s="20">
        <f t="shared" si="4"/>
        <v>0</v>
      </c>
      <c r="BD20" s="20">
        <f t="shared" si="5"/>
        <v>0</v>
      </c>
      <c r="BE20" s="20">
        <f t="shared" si="6"/>
        <v>0</v>
      </c>
      <c r="BF20" s="20">
        <f t="shared" si="7"/>
        <v>0</v>
      </c>
    </row>
    <row r="21" spans="2:58" s="10" customFormat="1" ht="14.1" customHeight="1" x14ac:dyDescent="0.25">
      <c r="B21" s="18">
        <v>8</v>
      </c>
      <c r="C21" s="782"/>
      <c r="D21" s="783"/>
      <c r="E21" s="782"/>
      <c r="F21" s="893"/>
      <c r="G21" s="893"/>
      <c r="H21" s="893"/>
      <c r="I21" s="893"/>
      <c r="J21" s="893"/>
      <c r="K21" s="783"/>
      <c r="L21" s="894">
        <f>'STEP 2 - Receipts'!L26:N26</f>
        <v>0</v>
      </c>
      <c r="M21" s="895"/>
      <c r="N21" s="896"/>
      <c r="O21" s="790">
        <f>'STEP 2 - Receipts'!O26:P26</f>
        <v>0</v>
      </c>
      <c r="P21" s="897"/>
      <c r="Q21" s="792">
        <f>'STEP 2 - Receipts'!Q26:S26</f>
        <v>0</v>
      </c>
      <c r="R21" s="898" t="s">
        <v>318</v>
      </c>
      <c r="S21" s="898"/>
      <c r="T21" s="800">
        <f>'STEP 2 - Receipts'!T26:U26</f>
        <v>0</v>
      </c>
      <c r="U21" s="899" t="s">
        <v>318</v>
      </c>
      <c r="V21" s="887">
        <f>'STEP 2 - Receipts'!V26:W26</f>
        <v>0</v>
      </c>
      <c r="W21" s="888"/>
      <c r="X21" s="822">
        <f>'STEP 2 - Receipts'!X26:Y26</f>
        <v>0</v>
      </c>
      <c r="Y21" s="889"/>
      <c r="Z21" s="802">
        <f>'STEP 2 - Receipts'!Z26:AA26</f>
        <v>0</v>
      </c>
      <c r="AA21" s="890" t="s">
        <v>318</v>
      </c>
      <c r="AB21" s="802">
        <f>'STEP 2 - Receipts'!AB26:AC26</f>
        <v>0</v>
      </c>
      <c r="AC21" s="890"/>
      <c r="AD21" s="815">
        <f>'STEP 2 - Receipts'!AD26:AF26</f>
        <v>0</v>
      </c>
      <c r="AE21" s="891"/>
      <c r="AF21" s="892"/>
      <c r="AH21" s="140" t="str">
        <f t="shared" si="0"/>
        <v>00</v>
      </c>
      <c r="AI21" s="41"/>
      <c r="AJ21" s="41"/>
      <c r="AK21" s="41"/>
      <c r="AL21" s="41"/>
      <c r="AM21" s="41"/>
      <c r="AN21" s="41"/>
      <c r="AO21" s="41"/>
      <c r="AP21" s="41"/>
      <c r="AQ21" s="41"/>
      <c r="AR21" s="41"/>
      <c r="AS21" s="41"/>
      <c r="AT21" s="41"/>
      <c r="AW21" s="10" t="s">
        <v>303</v>
      </c>
      <c r="AZ21" s="19" t="str">
        <f t="shared" si="1"/>
        <v>00</v>
      </c>
      <c r="BA21" s="20">
        <f t="shared" si="2"/>
        <v>0</v>
      </c>
      <c r="BB21" s="20">
        <f t="shared" si="3"/>
        <v>0</v>
      </c>
      <c r="BC21" s="20">
        <f t="shared" si="4"/>
        <v>0</v>
      </c>
      <c r="BD21" s="20">
        <f t="shared" si="5"/>
        <v>0</v>
      </c>
      <c r="BE21" s="20">
        <f t="shared" si="6"/>
        <v>0</v>
      </c>
      <c r="BF21" s="20">
        <f t="shared" si="7"/>
        <v>0</v>
      </c>
    </row>
    <row r="22" spans="2:58" s="10" customFormat="1" ht="14.1" customHeight="1" x14ac:dyDescent="0.25">
      <c r="B22" s="18">
        <v>9</v>
      </c>
      <c r="C22" s="782"/>
      <c r="D22" s="783"/>
      <c r="E22" s="782"/>
      <c r="F22" s="893"/>
      <c r="G22" s="893"/>
      <c r="H22" s="893"/>
      <c r="I22" s="893"/>
      <c r="J22" s="893"/>
      <c r="K22" s="783"/>
      <c r="L22" s="894">
        <f>'STEP 2 - Receipts'!L27:N27</f>
        <v>0</v>
      </c>
      <c r="M22" s="895"/>
      <c r="N22" s="896"/>
      <c r="O22" s="790">
        <f>'STEP 2 - Receipts'!O27:P27</f>
        <v>0</v>
      </c>
      <c r="P22" s="897"/>
      <c r="Q22" s="792">
        <f>'STEP 2 - Receipts'!Q27:S27</f>
        <v>0</v>
      </c>
      <c r="R22" s="898" t="s">
        <v>319</v>
      </c>
      <c r="S22" s="898"/>
      <c r="T22" s="800">
        <f>'STEP 2 - Receipts'!T27:U27</f>
        <v>0</v>
      </c>
      <c r="U22" s="899" t="s">
        <v>319</v>
      </c>
      <c r="V22" s="887">
        <f>'STEP 2 - Receipts'!V27:W27</f>
        <v>0</v>
      </c>
      <c r="W22" s="888"/>
      <c r="X22" s="822">
        <f>'STEP 2 - Receipts'!X27:Y27</f>
        <v>0</v>
      </c>
      <c r="Y22" s="889"/>
      <c r="Z22" s="802">
        <f>'STEP 2 - Receipts'!Z27:AA27</f>
        <v>0</v>
      </c>
      <c r="AA22" s="890" t="s">
        <v>319</v>
      </c>
      <c r="AB22" s="802">
        <f>'STEP 2 - Receipts'!AB27:AC27</f>
        <v>0</v>
      </c>
      <c r="AC22" s="890"/>
      <c r="AD22" s="815">
        <f>'STEP 2 - Receipts'!AD27:AF27</f>
        <v>0</v>
      </c>
      <c r="AE22" s="891"/>
      <c r="AF22" s="892"/>
      <c r="AH22" s="140" t="str">
        <f t="shared" si="0"/>
        <v>00</v>
      </c>
      <c r="AI22" s="41"/>
      <c r="AJ22" s="41"/>
      <c r="AK22" s="41"/>
      <c r="AL22" s="41"/>
      <c r="AM22" s="41"/>
      <c r="AN22" s="41"/>
      <c r="AO22" s="41"/>
      <c r="AP22" s="41"/>
      <c r="AQ22" s="41"/>
      <c r="AR22" s="41"/>
      <c r="AS22" s="41"/>
      <c r="AT22" s="41"/>
      <c r="AW22" s="10" t="s">
        <v>303</v>
      </c>
      <c r="AZ22" s="19" t="str">
        <f t="shared" si="1"/>
        <v>00</v>
      </c>
      <c r="BA22" s="20">
        <f t="shared" si="2"/>
        <v>0</v>
      </c>
      <c r="BB22" s="20">
        <f t="shared" si="3"/>
        <v>0</v>
      </c>
      <c r="BC22" s="20">
        <f t="shared" si="4"/>
        <v>0</v>
      </c>
      <c r="BD22" s="20">
        <f t="shared" si="5"/>
        <v>0</v>
      </c>
      <c r="BE22" s="20">
        <f t="shared" si="6"/>
        <v>0</v>
      </c>
      <c r="BF22" s="20">
        <f t="shared" si="7"/>
        <v>0</v>
      </c>
    </row>
    <row r="23" spans="2:58" s="10" customFormat="1" ht="14.1" customHeight="1" x14ac:dyDescent="0.25">
      <c r="B23" s="18">
        <v>10</v>
      </c>
      <c r="C23" s="782"/>
      <c r="D23" s="783"/>
      <c r="E23" s="782"/>
      <c r="F23" s="893"/>
      <c r="G23" s="893"/>
      <c r="H23" s="893"/>
      <c r="I23" s="893"/>
      <c r="J23" s="893"/>
      <c r="K23" s="783"/>
      <c r="L23" s="894">
        <f>'STEP 2 - Receipts'!L28:N28</f>
        <v>0</v>
      </c>
      <c r="M23" s="895"/>
      <c r="N23" s="896"/>
      <c r="O23" s="790">
        <f>'STEP 2 - Receipts'!O28:P28</f>
        <v>0</v>
      </c>
      <c r="P23" s="897"/>
      <c r="Q23" s="792">
        <f>'STEP 2 - Receipts'!Q28:S28</f>
        <v>0</v>
      </c>
      <c r="R23" s="898" t="s">
        <v>320</v>
      </c>
      <c r="S23" s="898"/>
      <c r="T23" s="800">
        <f>'STEP 2 - Receipts'!T28:U28</f>
        <v>0</v>
      </c>
      <c r="U23" s="899" t="s">
        <v>320</v>
      </c>
      <c r="V23" s="887">
        <f>'STEP 2 - Receipts'!V28:W28</f>
        <v>0</v>
      </c>
      <c r="W23" s="888"/>
      <c r="X23" s="822">
        <f>'STEP 2 - Receipts'!X28:Y28</f>
        <v>0</v>
      </c>
      <c r="Y23" s="889"/>
      <c r="Z23" s="802">
        <f>'STEP 2 - Receipts'!Z28:AA28</f>
        <v>0</v>
      </c>
      <c r="AA23" s="890" t="s">
        <v>320</v>
      </c>
      <c r="AB23" s="802">
        <f>'STEP 2 - Receipts'!AB28:AC28</f>
        <v>0</v>
      </c>
      <c r="AC23" s="890"/>
      <c r="AD23" s="815">
        <f>'STEP 2 - Receipts'!AD28:AF28</f>
        <v>0</v>
      </c>
      <c r="AE23" s="891"/>
      <c r="AF23" s="892"/>
      <c r="AH23" s="140" t="str">
        <f t="shared" si="0"/>
        <v>00</v>
      </c>
      <c r="AI23" s="41"/>
      <c r="AJ23" s="41"/>
      <c r="AK23" s="41"/>
      <c r="AL23" s="41"/>
      <c r="AM23" s="41"/>
      <c r="AN23" s="41"/>
      <c r="AO23" s="41"/>
      <c r="AP23" s="41"/>
      <c r="AQ23" s="41"/>
      <c r="AR23" s="41"/>
      <c r="AS23" s="41"/>
      <c r="AT23" s="41"/>
      <c r="AW23" s="10" t="s">
        <v>303</v>
      </c>
      <c r="AZ23" s="19" t="str">
        <f t="shared" si="1"/>
        <v>00</v>
      </c>
      <c r="BA23" s="20">
        <f t="shared" si="2"/>
        <v>0</v>
      </c>
      <c r="BB23" s="20">
        <f t="shared" si="3"/>
        <v>0</v>
      </c>
      <c r="BC23" s="20">
        <f t="shared" si="4"/>
        <v>0</v>
      </c>
      <c r="BD23" s="20">
        <f t="shared" si="5"/>
        <v>0</v>
      </c>
      <c r="BE23" s="20">
        <f t="shared" si="6"/>
        <v>0</v>
      </c>
      <c r="BF23" s="20">
        <f t="shared" si="7"/>
        <v>0</v>
      </c>
    </row>
    <row r="24" spans="2:58" s="10" customFormat="1" ht="14.1" customHeight="1" x14ac:dyDescent="0.25">
      <c r="B24" s="18">
        <v>11</v>
      </c>
      <c r="C24" s="782"/>
      <c r="D24" s="783"/>
      <c r="E24" s="782"/>
      <c r="F24" s="893"/>
      <c r="G24" s="893"/>
      <c r="H24" s="893"/>
      <c r="I24" s="893"/>
      <c r="J24" s="893"/>
      <c r="K24" s="783"/>
      <c r="L24" s="894">
        <f>'STEP 2 - Receipts'!L29:N29</f>
        <v>0</v>
      </c>
      <c r="M24" s="895"/>
      <c r="N24" s="896"/>
      <c r="O24" s="790">
        <f>'STEP 2 - Receipts'!O29:P29</f>
        <v>0</v>
      </c>
      <c r="P24" s="897"/>
      <c r="Q24" s="792">
        <f>'STEP 2 - Receipts'!Q29:S29</f>
        <v>0</v>
      </c>
      <c r="R24" s="898" t="s">
        <v>321</v>
      </c>
      <c r="S24" s="898"/>
      <c r="T24" s="800">
        <f>'STEP 2 - Receipts'!T29:U29</f>
        <v>0</v>
      </c>
      <c r="U24" s="899" t="s">
        <v>321</v>
      </c>
      <c r="V24" s="887">
        <f>'STEP 2 - Receipts'!V29:W29</f>
        <v>0</v>
      </c>
      <c r="W24" s="888"/>
      <c r="X24" s="822">
        <f>'STEP 2 - Receipts'!X29:Y29</f>
        <v>0</v>
      </c>
      <c r="Y24" s="889"/>
      <c r="Z24" s="802">
        <f>'STEP 2 - Receipts'!Z29:AA29</f>
        <v>0</v>
      </c>
      <c r="AA24" s="890" t="s">
        <v>321</v>
      </c>
      <c r="AB24" s="802">
        <f>'STEP 2 - Receipts'!AB29:AC29</f>
        <v>0</v>
      </c>
      <c r="AC24" s="890"/>
      <c r="AD24" s="815">
        <f>'STEP 2 - Receipts'!AD29:AF29</f>
        <v>0</v>
      </c>
      <c r="AE24" s="891"/>
      <c r="AF24" s="892"/>
      <c r="AH24" s="140" t="str">
        <f t="shared" si="0"/>
        <v>00</v>
      </c>
      <c r="AI24" s="41"/>
      <c r="AJ24" s="41"/>
      <c r="AK24" s="41"/>
      <c r="AL24" s="41"/>
      <c r="AM24" s="41"/>
      <c r="AN24" s="41"/>
      <c r="AO24" s="41"/>
      <c r="AP24" s="41"/>
      <c r="AQ24" s="41"/>
      <c r="AR24" s="41"/>
      <c r="AS24" s="41"/>
      <c r="AT24" s="41"/>
      <c r="AW24" s="10" t="str">
        <f t="shared" ref="AW24:AW87" si="8">IF(L24="","hide","show")</f>
        <v>show</v>
      </c>
      <c r="AZ24" s="19" t="str">
        <f t="shared" si="1"/>
        <v>00</v>
      </c>
      <c r="BA24" s="20">
        <f t="shared" si="2"/>
        <v>0</v>
      </c>
      <c r="BB24" s="20">
        <f t="shared" si="3"/>
        <v>0</v>
      </c>
      <c r="BC24" s="20">
        <f t="shared" si="4"/>
        <v>0</v>
      </c>
      <c r="BD24" s="20">
        <f t="shared" si="5"/>
        <v>0</v>
      </c>
      <c r="BE24" s="20">
        <f t="shared" si="6"/>
        <v>0</v>
      </c>
      <c r="BF24" s="20">
        <f t="shared" si="7"/>
        <v>0</v>
      </c>
    </row>
    <row r="25" spans="2:58" s="10" customFormat="1" ht="14.1" customHeight="1" x14ac:dyDescent="0.25">
      <c r="B25" s="18">
        <v>12</v>
      </c>
      <c r="C25" s="782"/>
      <c r="D25" s="783"/>
      <c r="E25" s="782"/>
      <c r="F25" s="893"/>
      <c r="G25" s="893"/>
      <c r="H25" s="893"/>
      <c r="I25" s="893"/>
      <c r="J25" s="893"/>
      <c r="K25" s="783"/>
      <c r="L25" s="894">
        <f>'STEP 2 - Receipts'!L30:N30</f>
        <v>0</v>
      </c>
      <c r="M25" s="895"/>
      <c r="N25" s="896"/>
      <c r="O25" s="790">
        <f>'STEP 2 - Receipts'!O30:P30</f>
        <v>0</v>
      </c>
      <c r="P25" s="897"/>
      <c r="Q25" s="792">
        <f>'STEP 2 - Receipts'!Q30:S30</f>
        <v>0</v>
      </c>
      <c r="R25" s="898" t="s">
        <v>322</v>
      </c>
      <c r="S25" s="898"/>
      <c r="T25" s="800">
        <f>'STEP 2 - Receipts'!T30:U30</f>
        <v>0</v>
      </c>
      <c r="U25" s="899" t="s">
        <v>322</v>
      </c>
      <c r="V25" s="887">
        <f>'STEP 2 - Receipts'!V30:W30</f>
        <v>0</v>
      </c>
      <c r="W25" s="888"/>
      <c r="X25" s="822">
        <f>'STEP 2 - Receipts'!X30:Y30</f>
        <v>0</v>
      </c>
      <c r="Y25" s="889"/>
      <c r="Z25" s="802">
        <f>'STEP 2 - Receipts'!Z30:AA30</f>
        <v>0</v>
      </c>
      <c r="AA25" s="890" t="s">
        <v>322</v>
      </c>
      <c r="AB25" s="802">
        <f>'STEP 2 - Receipts'!AB30:AC30</f>
        <v>0</v>
      </c>
      <c r="AC25" s="890"/>
      <c r="AD25" s="815">
        <f>'STEP 2 - Receipts'!AD30:AF30</f>
        <v>0</v>
      </c>
      <c r="AE25" s="891"/>
      <c r="AF25" s="892"/>
      <c r="AH25" s="140" t="str">
        <f t="shared" si="0"/>
        <v>00</v>
      </c>
      <c r="AI25" s="41"/>
      <c r="AJ25" s="41"/>
      <c r="AK25" s="41"/>
      <c r="AL25" s="41"/>
      <c r="AM25" s="41"/>
      <c r="AN25" s="41"/>
      <c r="AO25" s="41"/>
      <c r="AP25" s="41"/>
      <c r="AQ25" s="41"/>
      <c r="AR25" s="41"/>
      <c r="AS25" s="41"/>
      <c r="AT25" s="41"/>
      <c r="AW25" s="10" t="str">
        <f t="shared" si="8"/>
        <v>show</v>
      </c>
      <c r="AZ25" s="19" t="str">
        <f t="shared" si="1"/>
        <v>00</v>
      </c>
      <c r="BA25" s="20">
        <f t="shared" si="2"/>
        <v>0</v>
      </c>
      <c r="BB25" s="20">
        <f t="shared" si="3"/>
        <v>0</v>
      </c>
      <c r="BC25" s="20">
        <f t="shared" si="4"/>
        <v>0</v>
      </c>
      <c r="BD25" s="20">
        <f t="shared" si="5"/>
        <v>0</v>
      </c>
      <c r="BE25" s="20">
        <f t="shared" si="6"/>
        <v>0</v>
      </c>
      <c r="BF25" s="20">
        <f t="shared" si="7"/>
        <v>0</v>
      </c>
    </row>
    <row r="26" spans="2:58" s="10" customFormat="1" ht="14.1" customHeight="1" x14ac:dyDescent="0.25">
      <c r="B26" s="18">
        <v>13</v>
      </c>
      <c r="C26" s="782"/>
      <c r="D26" s="783"/>
      <c r="E26" s="782"/>
      <c r="F26" s="893"/>
      <c r="G26" s="893"/>
      <c r="H26" s="893"/>
      <c r="I26" s="893"/>
      <c r="J26" s="893"/>
      <c r="K26" s="783"/>
      <c r="L26" s="894">
        <f>'STEP 2 - Receipts'!L31:N31</f>
        <v>0</v>
      </c>
      <c r="M26" s="895"/>
      <c r="N26" s="896"/>
      <c r="O26" s="790">
        <f>'STEP 2 - Receipts'!O31:P31</f>
        <v>0</v>
      </c>
      <c r="P26" s="897"/>
      <c r="Q26" s="792">
        <f>'STEP 2 - Receipts'!Q31:S31</f>
        <v>0</v>
      </c>
      <c r="R26" s="898" t="s">
        <v>323</v>
      </c>
      <c r="S26" s="898"/>
      <c r="T26" s="800">
        <f>'STEP 2 - Receipts'!T31:U31</f>
        <v>0</v>
      </c>
      <c r="U26" s="899" t="s">
        <v>323</v>
      </c>
      <c r="V26" s="887">
        <f>'STEP 2 - Receipts'!V31:W31</f>
        <v>0</v>
      </c>
      <c r="W26" s="888"/>
      <c r="X26" s="822">
        <f>'STEP 2 - Receipts'!X31:Y31</f>
        <v>0</v>
      </c>
      <c r="Y26" s="889"/>
      <c r="Z26" s="802">
        <f>'STEP 2 - Receipts'!Z31:AA31</f>
        <v>0</v>
      </c>
      <c r="AA26" s="890" t="s">
        <v>323</v>
      </c>
      <c r="AB26" s="802">
        <f>'STEP 2 - Receipts'!AB31:AC31</f>
        <v>0</v>
      </c>
      <c r="AC26" s="890"/>
      <c r="AD26" s="815">
        <f>'STEP 2 - Receipts'!AD31:AF31</f>
        <v>0</v>
      </c>
      <c r="AE26" s="891"/>
      <c r="AF26" s="892"/>
      <c r="AH26" s="140" t="str">
        <f t="shared" si="0"/>
        <v>00</v>
      </c>
      <c r="AI26" s="41"/>
      <c r="AJ26" s="41"/>
      <c r="AK26" s="41"/>
      <c r="AL26" s="41"/>
      <c r="AM26" s="41"/>
      <c r="AN26" s="41"/>
      <c r="AO26" s="41"/>
      <c r="AP26" s="41"/>
      <c r="AQ26" s="41"/>
      <c r="AR26" s="41"/>
      <c r="AS26" s="41"/>
      <c r="AT26" s="41"/>
      <c r="AW26" s="10" t="str">
        <f t="shared" si="8"/>
        <v>show</v>
      </c>
      <c r="AZ26" s="19" t="str">
        <f t="shared" si="1"/>
        <v>00</v>
      </c>
      <c r="BA26" s="20">
        <f t="shared" si="2"/>
        <v>0</v>
      </c>
      <c r="BB26" s="20">
        <f t="shared" si="3"/>
        <v>0</v>
      </c>
      <c r="BC26" s="20">
        <f t="shared" si="4"/>
        <v>0</v>
      </c>
      <c r="BD26" s="20">
        <f t="shared" si="5"/>
        <v>0</v>
      </c>
      <c r="BE26" s="20">
        <f t="shared" si="6"/>
        <v>0</v>
      </c>
      <c r="BF26" s="20">
        <f t="shared" si="7"/>
        <v>0</v>
      </c>
    </row>
    <row r="27" spans="2:58" s="10" customFormat="1" ht="14.1" customHeight="1" x14ac:dyDescent="0.25">
      <c r="B27" s="18">
        <v>14</v>
      </c>
      <c r="C27" s="782"/>
      <c r="D27" s="783"/>
      <c r="E27" s="782"/>
      <c r="F27" s="893"/>
      <c r="G27" s="893"/>
      <c r="H27" s="893"/>
      <c r="I27" s="893"/>
      <c r="J27" s="893"/>
      <c r="K27" s="783"/>
      <c r="L27" s="894">
        <f>'STEP 2 - Receipts'!L32:N32</f>
        <v>0</v>
      </c>
      <c r="M27" s="895"/>
      <c r="N27" s="896"/>
      <c r="O27" s="790">
        <f>'STEP 2 - Receipts'!O32:P32</f>
        <v>0</v>
      </c>
      <c r="P27" s="897"/>
      <c r="Q27" s="792">
        <f>'STEP 2 - Receipts'!Q32:S32</f>
        <v>0</v>
      </c>
      <c r="R27" s="898" t="s">
        <v>324</v>
      </c>
      <c r="S27" s="898"/>
      <c r="T27" s="800">
        <f>'STEP 2 - Receipts'!T32:U32</f>
        <v>0</v>
      </c>
      <c r="U27" s="899" t="s">
        <v>324</v>
      </c>
      <c r="V27" s="887">
        <f>'STEP 2 - Receipts'!V32:W32</f>
        <v>0</v>
      </c>
      <c r="W27" s="888"/>
      <c r="X27" s="822">
        <f>'STEP 2 - Receipts'!X32:Y32</f>
        <v>0</v>
      </c>
      <c r="Y27" s="889"/>
      <c r="Z27" s="802">
        <f>'STEP 2 - Receipts'!Z32:AA32</f>
        <v>0</v>
      </c>
      <c r="AA27" s="890" t="s">
        <v>324</v>
      </c>
      <c r="AB27" s="802">
        <f>'STEP 2 - Receipts'!AB32:AC32</f>
        <v>0</v>
      </c>
      <c r="AC27" s="890"/>
      <c r="AD27" s="815">
        <f>'STEP 2 - Receipts'!AD32:AF32</f>
        <v>0</v>
      </c>
      <c r="AE27" s="891"/>
      <c r="AF27" s="892"/>
      <c r="AH27" s="140" t="str">
        <f t="shared" si="0"/>
        <v>00</v>
      </c>
      <c r="AI27" s="41"/>
      <c r="AJ27" s="41"/>
      <c r="AK27" s="41"/>
      <c r="AL27" s="41"/>
      <c r="AM27" s="41"/>
      <c r="AN27" s="41"/>
      <c r="AO27" s="41"/>
      <c r="AP27" s="41"/>
      <c r="AQ27" s="41"/>
      <c r="AR27" s="41"/>
      <c r="AS27" s="41"/>
      <c r="AT27" s="41"/>
      <c r="AW27" s="10" t="str">
        <f t="shared" si="8"/>
        <v>show</v>
      </c>
      <c r="AZ27" s="19" t="str">
        <f t="shared" si="1"/>
        <v>00</v>
      </c>
      <c r="BA27" s="20">
        <f t="shared" si="2"/>
        <v>0</v>
      </c>
      <c r="BB27" s="20">
        <f t="shared" si="3"/>
        <v>0</v>
      </c>
      <c r="BC27" s="20">
        <f t="shared" si="4"/>
        <v>0</v>
      </c>
      <c r="BD27" s="20">
        <f t="shared" si="5"/>
        <v>0</v>
      </c>
      <c r="BE27" s="20">
        <f t="shared" si="6"/>
        <v>0</v>
      </c>
      <c r="BF27" s="20">
        <f t="shared" si="7"/>
        <v>0</v>
      </c>
    </row>
    <row r="28" spans="2:58" s="10" customFormat="1" ht="14.1" customHeight="1" x14ac:dyDescent="0.25">
      <c r="B28" s="18">
        <v>15</v>
      </c>
      <c r="C28" s="782"/>
      <c r="D28" s="783"/>
      <c r="E28" s="782"/>
      <c r="F28" s="893"/>
      <c r="G28" s="893"/>
      <c r="H28" s="893"/>
      <c r="I28" s="893"/>
      <c r="J28" s="893"/>
      <c r="K28" s="783"/>
      <c r="L28" s="894">
        <f>'STEP 2 - Receipts'!L33:N33</f>
        <v>0</v>
      </c>
      <c r="M28" s="895"/>
      <c r="N28" s="896"/>
      <c r="O28" s="790">
        <f>'STEP 2 - Receipts'!O33:P33</f>
        <v>0</v>
      </c>
      <c r="P28" s="897"/>
      <c r="Q28" s="792">
        <f>'STEP 2 - Receipts'!Q33:S33</f>
        <v>0</v>
      </c>
      <c r="R28" s="898" t="s">
        <v>325</v>
      </c>
      <c r="S28" s="898"/>
      <c r="T28" s="800">
        <f>'STEP 2 - Receipts'!T33:U33</f>
        <v>0</v>
      </c>
      <c r="U28" s="899" t="s">
        <v>325</v>
      </c>
      <c r="V28" s="887">
        <f>'STEP 2 - Receipts'!V33:W33</f>
        <v>0</v>
      </c>
      <c r="W28" s="888"/>
      <c r="X28" s="822">
        <f>'STEP 2 - Receipts'!X33:Y33</f>
        <v>0</v>
      </c>
      <c r="Y28" s="889"/>
      <c r="Z28" s="802">
        <f>'STEP 2 - Receipts'!Z33:AA33</f>
        <v>0</v>
      </c>
      <c r="AA28" s="890" t="s">
        <v>325</v>
      </c>
      <c r="AB28" s="802">
        <f>'STEP 2 - Receipts'!AB33:AC33</f>
        <v>0</v>
      </c>
      <c r="AC28" s="890"/>
      <c r="AD28" s="815">
        <f>'STEP 2 - Receipts'!AD33:AF33</f>
        <v>0</v>
      </c>
      <c r="AE28" s="891"/>
      <c r="AF28" s="892"/>
      <c r="AH28" s="140" t="str">
        <f t="shared" si="0"/>
        <v>00</v>
      </c>
      <c r="AI28" s="41"/>
      <c r="AJ28" s="41"/>
      <c r="AK28" s="41"/>
      <c r="AL28" s="41"/>
      <c r="AM28" s="41"/>
      <c r="AN28" s="41"/>
      <c r="AO28" s="41"/>
      <c r="AP28" s="41"/>
      <c r="AQ28" s="41"/>
      <c r="AR28" s="41"/>
      <c r="AS28" s="41"/>
      <c r="AT28" s="41"/>
      <c r="AW28" s="10" t="str">
        <f t="shared" si="8"/>
        <v>show</v>
      </c>
      <c r="AZ28" s="19" t="str">
        <f t="shared" si="1"/>
        <v>00</v>
      </c>
      <c r="BA28" s="20">
        <f t="shared" si="2"/>
        <v>0</v>
      </c>
      <c r="BB28" s="20">
        <f t="shared" si="3"/>
        <v>0</v>
      </c>
      <c r="BC28" s="20">
        <f t="shared" si="4"/>
        <v>0</v>
      </c>
      <c r="BD28" s="20">
        <f t="shared" si="5"/>
        <v>0</v>
      </c>
      <c r="BE28" s="20">
        <f t="shared" si="6"/>
        <v>0</v>
      </c>
      <c r="BF28" s="20">
        <f t="shared" si="7"/>
        <v>0</v>
      </c>
    </row>
    <row r="29" spans="2:58" s="10" customFormat="1" ht="14.1" customHeight="1" x14ac:dyDescent="0.25">
      <c r="B29" s="18">
        <v>16</v>
      </c>
      <c r="C29" s="782"/>
      <c r="D29" s="783"/>
      <c r="E29" s="782"/>
      <c r="F29" s="893"/>
      <c r="G29" s="893"/>
      <c r="H29" s="893"/>
      <c r="I29" s="893"/>
      <c r="J29" s="893"/>
      <c r="K29" s="783"/>
      <c r="L29" s="894">
        <f>'STEP 2 - Receipts'!L34:N34</f>
        <v>0</v>
      </c>
      <c r="M29" s="895"/>
      <c r="N29" s="896"/>
      <c r="O29" s="790">
        <f>'STEP 2 - Receipts'!O34:P34</f>
        <v>0</v>
      </c>
      <c r="P29" s="897"/>
      <c r="Q29" s="792">
        <f>'STEP 2 - Receipts'!Q34:S34</f>
        <v>0</v>
      </c>
      <c r="R29" s="898" t="s">
        <v>326</v>
      </c>
      <c r="S29" s="898"/>
      <c r="T29" s="800">
        <f>'STEP 2 - Receipts'!T34:U34</f>
        <v>0</v>
      </c>
      <c r="U29" s="899" t="s">
        <v>326</v>
      </c>
      <c r="V29" s="887">
        <f>'STEP 2 - Receipts'!V34:W34</f>
        <v>0</v>
      </c>
      <c r="W29" s="888"/>
      <c r="X29" s="822">
        <f>'STEP 2 - Receipts'!X34:Y34</f>
        <v>0</v>
      </c>
      <c r="Y29" s="889"/>
      <c r="Z29" s="802">
        <f>'STEP 2 - Receipts'!Z34:AA34</f>
        <v>0</v>
      </c>
      <c r="AA29" s="890" t="s">
        <v>326</v>
      </c>
      <c r="AB29" s="802">
        <f>'STEP 2 - Receipts'!AB34:AC34</f>
        <v>0</v>
      </c>
      <c r="AC29" s="890"/>
      <c r="AD29" s="815">
        <f>'STEP 2 - Receipts'!AD34:AF34</f>
        <v>0</v>
      </c>
      <c r="AE29" s="891"/>
      <c r="AF29" s="892"/>
      <c r="AH29" s="140" t="str">
        <f t="shared" si="0"/>
        <v>00</v>
      </c>
      <c r="AI29" s="41"/>
      <c r="AJ29" s="41"/>
      <c r="AK29" s="41"/>
      <c r="AL29" s="41"/>
      <c r="AM29" s="41"/>
      <c r="AN29" s="41"/>
      <c r="AO29" s="41"/>
      <c r="AP29" s="41"/>
      <c r="AQ29" s="41"/>
      <c r="AR29" s="41"/>
      <c r="AS29" s="41"/>
      <c r="AT29" s="41"/>
      <c r="AW29" s="10" t="str">
        <f t="shared" si="8"/>
        <v>show</v>
      </c>
      <c r="AZ29" s="19" t="str">
        <f t="shared" si="1"/>
        <v>00</v>
      </c>
      <c r="BA29" s="20">
        <f t="shared" si="2"/>
        <v>0</v>
      </c>
      <c r="BB29" s="20">
        <f t="shared" si="3"/>
        <v>0</v>
      </c>
      <c r="BC29" s="20">
        <f t="shared" si="4"/>
        <v>0</v>
      </c>
      <c r="BD29" s="20">
        <f t="shared" si="5"/>
        <v>0</v>
      </c>
      <c r="BE29" s="20">
        <f t="shared" si="6"/>
        <v>0</v>
      </c>
      <c r="BF29" s="20">
        <f t="shared" si="7"/>
        <v>0</v>
      </c>
    </row>
    <row r="30" spans="2:58" s="10" customFormat="1" ht="14.1" customHeight="1" x14ac:dyDescent="0.25">
      <c r="B30" s="18">
        <v>17</v>
      </c>
      <c r="C30" s="782"/>
      <c r="D30" s="783"/>
      <c r="E30" s="782"/>
      <c r="F30" s="893"/>
      <c r="G30" s="893"/>
      <c r="H30" s="893"/>
      <c r="I30" s="893"/>
      <c r="J30" s="893"/>
      <c r="K30" s="783"/>
      <c r="L30" s="894">
        <f>'STEP 2 - Receipts'!L35:N35</f>
        <v>0</v>
      </c>
      <c r="M30" s="895"/>
      <c r="N30" s="896"/>
      <c r="O30" s="790">
        <f>'STEP 2 - Receipts'!O35:P35</f>
        <v>0</v>
      </c>
      <c r="P30" s="897"/>
      <c r="Q30" s="792">
        <f>'STEP 2 - Receipts'!Q35:S35</f>
        <v>0</v>
      </c>
      <c r="R30" s="898" t="s">
        <v>327</v>
      </c>
      <c r="S30" s="898"/>
      <c r="T30" s="800">
        <f>'STEP 2 - Receipts'!T35:U35</f>
        <v>0</v>
      </c>
      <c r="U30" s="899" t="s">
        <v>327</v>
      </c>
      <c r="V30" s="887">
        <f>'STEP 2 - Receipts'!V35:W35</f>
        <v>0</v>
      </c>
      <c r="W30" s="888"/>
      <c r="X30" s="822">
        <f>'STEP 2 - Receipts'!X35:Y35</f>
        <v>0</v>
      </c>
      <c r="Y30" s="889"/>
      <c r="Z30" s="802">
        <f>'STEP 2 - Receipts'!Z35:AA35</f>
        <v>0</v>
      </c>
      <c r="AA30" s="890" t="s">
        <v>327</v>
      </c>
      <c r="AB30" s="802">
        <f>'STEP 2 - Receipts'!AB35:AC35</f>
        <v>0</v>
      </c>
      <c r="AC30" s="890"/>
      <c r="AD30" s="815">
        <f>'STEP 2 - Receipts'!AD35:AF35</f>
        <v>0</v>
      </c>
      <c r="AE30" s="891"/>
      <c r="AF30" s="892"/>
      <c r="AH30" s="140" t="str">
        <f t="shared" si="0"/>
        <v>00</v>
      </c>
      <c r="AI30" s="41"/>
      <c r="AJ30" s="41"/>
      <c r="AK30" s="41"/>
      <c r="AL30" s="41"/>
      <c r="AM30" s="41"/>
      <c r="AN30" s="41"/>
      <c r="AO30" s="41"/>
      <c r="AP30" s="41"/>
      <c r="AQ30" s="41"/>
      <c r="AR30" s="41"/>
      <c r="AS30" s="41"/>
      <c r="AT30" s="41"/>
      <c r="AW30" s="10" t="str">
        <f t="shared" si="8"/>
        <v>show</v>
      </c>
      <c r="AZ30" s="19" t="str">
        <f t="shared" si="1"/>
        <v>00</v>
      </c>
      <c r="BA30" s="20">
        <f t="shared" si="2"/>
        <v>0</v>
      </c>
      <c r="BB30" s="20">
        <f t="shared" si="3"/>
        <v>0</v>
      </c>
      <c r="BC30" s="20">
        <f t="shared" si="4"/>
        <v>0</v>
      </c>
      <c r="BD30" s="20">
        <f t="shared" si="5"/>
        <v>0</v>
      </c>
      <c r="BE30" s="20">
        <f t="shared" si="6"/>
        <v>0</v>
      </c>
      <c r="BF30" s="20">
        <f t="shared" si="7"/>
        <v>0</v>
      </c>
    </row>
    <row r="31" spans="2:58" s="10" customFormat="1" ht="14.1" customHeight="1" x14ac:dyDescent="0.25">
      <c r="B31" s="18">
        <v>18</v>
      </c>
      <c r="C31" s="782"/>
      <c r="D31" s="783"/>
      <c r="E31" s="782"/>
      <c r="F31" s="893"/>
      <c r="G31" s="893"/>
      <c r="H31" s="893"/>
      <c r="I31" s="893"/>
      <c r="J31" s="893"/>
      <c r="K31" s="783"/>
      <c r="L31" s="894">
        <f>'STEP 2 - Receipts'!L36:N36</f>
        <v>0</v>
      </c>
      <c r="M31" s="895"/>
      <c r="N31" s="896"/>
      <c r="O31" s="790">
        <f>'STEP 2 - Receipts'!O36:P36</f>
        <v>0</v>
      </c>
      <c r="P31" s="897"/>
      <c r="Q31" s="792">
        <f>'STEP 2 - Receipts'!Q36:S36</f>
        <v>0</v>
      </c>
      <c r="R31" s="898" t="s">
        <v>328</v>
      </c>
      <c r="S31" s="898"/>
      <c r="T31" s="800">
        <f>'STEP 2 - Receipts'!T36:U36</f>
        <v>0</v>
      </c>
      <c r="U31" s="899" t="s">
        <v>328</v>
      </c>
      <c r="V31" s="887">
        <f>'STEP 2 - Receipts'!V36:W36</f>
        <v>0</v>
      </c>
      <c r="W31" s="888"/>
      <c r="X31" s="822">
        <f>'STEP 2 - Receipts'!X36:Y36</f>
        <v>0</v>
      </c>
      <c r="Y31" s="889"/>
      <c r="Z31" s="802">
        <f>'STEP 2 - Receipts'!Z36:AA36</f>
        <v>0</v>
      </c>
      <c r="AA31" s="890" t="s">
        <v>328</v>
      </c>
      <c r="AB31" s="802">
        <f>'STEP 2 - Receipts'!AB36:AC36</f>
        <v>0</v>
      </c>
      <c r="AC31" s="890"/>
      <c r="AD31" s="815">
        <f>'STEP 2 - Receipts'!AD36:AF36</f>
        <v>0</v>
      </c>
      <c r="AE31" s="891"/>
      <c r="AF31" s="892"/>
      <c r="AH31" s="140" t="str">
        <f t="shared" si="0"/>
        <v>00</v>
      </c>
      <c r="AI31" s="41"/>
      <c r="AJ31" s="41"/>
      <c r="AK31" s="41"/>
      <c r="AL31" s="41"/>
      <c r="AM31" s="41"/>
      <c r="AN31" s="41"/>
      <c r="AO31" s="41"/>
      <c r="AP31" s="41"/>
      <c r="AQ31" s="41"/>
      <c r="AR31" s="41"/>
      <c r="AS31" s="41"/>
      <c r="AT31" s="41"/>
      <c r="AW31" s="10" t="str">
        <f t="shared" si="8"/>
        <v>show</v>
      </c>
      <c r="AZ31" s="19" t="str">
        <f t="shared" si="1"/>
        <v>00</v>
      </c>
      <c r="BA31" s="20">
        <f t="shared" si="2"/>
        <v>0</v>
      </c>
      <c r="BB31" s="20">
        <f t="shared" si="3"/>
        <v>0</v>
      </c>
      <c r="BC31" s="20">
        <f t="shared" si="4"/>
        <v>0</v>
      </c>
      <c r="BD31" s="20">
        <f t="shared" si="5"/>
        <v>0</v>
      </c>
      <c r="BE31" s="20">
        <f t="shared" si="6"/>
        <v>0</v>
      </c>
      <c r="BF31" s="20">
        <f t="shared" si="7"/>
        <v>0</v>
      </c>
    </row>
    <row r="32" spans="2:58" s="10" customFormat="1" ht="14.1" customHeight="1" x14ac:dyDescent="0.25">
      <c r="B32" s="18">
        <v>19</v>
      </c>
      <c r="C32" s="782"/>
      <c r="D32" s="783"/>
      <c r="E32" s="782"/>
      <c r="F32" s="893"/>
      <c r="G32" s="893"/>
      <c r="H32" s="893"/>
      <c r="I32" s="893"/>
      <c r="J32" s="893"/>
      <c r="K32" s="783"/>
      <c r="L32" s="894">
        <f>'STEP 2 - Receipts'!L37:N37</f>
        <v>0</v>
      </c>
      <c r="M32" s="895"/>
      <c r="N32" s="896"/>
      <c r="O32" s="790">
        <f>'STEP 2 - Receipts'!O37:P37</f>
        <v>0</v>
      </c>
      <c r="P32" s="897"/>
      <c r="Q32" s="792">
        <f>'STEP 2 - Receipts'!Q37:S37</f>
        <v>0</v>
      </c>
      <c r="R32" s="898" t="s">
        <v>329</v>
      </c>
      <c r="S32" s="898"/>
      <c r="T32" s="800">
        <f>'STEP 2 - Receipts'!T37:U37</f>
        <v>0</v>
      </c>
      <c r="U32" s="899" t="s">
        <v>329</v>
      </c>
      <c r="V32" s="887">
        <f>'STEP 2 - Receipts'!V37:W37</f>
        <v>0</v>
      </c>
      <c r="W32" s="888"/>
      <c r="X32" s="822">
        <f>'STEP 2 - Receipts'!X37:Y37</f>
        <v>0</v>
      </c>
      <c r="Y32" s="889"/>
      <c r="Z32" s="802">
        <f>'STEP 2 - Receipts'!Z37:AA37</f>
        <v>0</v>
      </c>
      <c r="AA32" s="890" t="s">
        <v>329</v>
      </c>
      <c r="AB32" s="802">
        <f>'STEP 2 - Receipts'!AB37:AC37</f>
        <v>0</v>
      </c>
      <c r="AC32" s="890"/>
      <c r="AD32" s="815">
        <f>'STEP 2 - Receipts'!AD37:AF37</f>
        <v>0</v>
      </c>
      <c r="AE32" s="891"/>
      <c r="AF32" s="892"/>
      <c r="AH32" s="140" t="str">
        <f t="shared" si="0"/>
        <v>00</v>
      </c>
      <c r="AI32" s="41"/>
      <c r="AJ32" s="41"/>
      <c r="AK32" s="41"/>
      <c r="AL32" s="41"/>
      <c r="AM32" s="41"/>
      <c r="AN32" s="41"/>
      <c r="AO32" s="41"/>
      <c r="AP32" s="41"/>
      <c r="AQ32" s="41"/>
      <c r="AR32" s="41"/>
      <c r="AS32" s="41"/>
      <c r="AT32" s="41"/>
      <c r="AW32" s="10" t="str">
        <f t="shared" si="8"/>
        <v>show</v>
      </c>
      <c r="AZ32" s="19" t="str">
        <f t="shared" si="1"/>
        <v>00</v>
      </c>
      <c r="BA32" s="20">
        <f t="shared" si="2"/>
        <v>0</v>
      </c>
      <c r="BB32" s="20">
        <f t="shared" si="3"/>
        <v>0</v>
      </c>
      <c r="BC32" s="20">
        <f t="shared" si="4"/>
        <v>0</v>
      </c>
      <c r="BD32" s="20">
        <f t="shared" si="5"/>
        <v>0</v>
      </c>
      <c r="BE32" s="20">
        <f t="shared" si="6"/>
        <v>0</v>
      </c>
      <c r="BF32" s="20">
        <f t="shared" si="7"/>
        <v>0</v>
      </c>
    </row>
    <row r="33" spans="2:58" s="10" customFormat="1" ht="14.1" customHeight="1" x14ac:dyDescent="0.25">
      <c r="B33" s="18">
        <v>20</v>
      </c>
      <c r="C33" s="782"/>
      <c r="D33" s="783"/>
      <c r="E33" s="782"/>
      <c r="F33" s="893"/>
      <c r="G33" s="893"/>
      <c r="H33" s="893"/>
      <c r="I33" s="893"/>
      <c r="J33" s="893"/>
      <c r="K33" s="783"/>
      <c r="L33" s="894">
        <f>'STEP 2 - Receipts'!L38:N38</f>
        <v>0</v>
      </c>
      <c r="M33" s="895"/>
      <c r="N33" s="896"/>
      <c r="O33" s="790">
        <f>'STEP 2 - Receipts'!O38:P38</f>
        <v>0</v>
      </c>
      <c r="P33" s="897"/>
      <c r="Q33" s="792">
        <f>'STEP 2 - Receipts'!Q38:S38</f>
        <v>0</v>
      </c>
      <c r="R33" s="898" t="s">
        <v>330</v>
      </c>
      <c r="S33" s="898"/>
      <c r="T33" s="800">
        <f>'STEP 2 - Receipts'!T38:U38</f>
        <v>0</v>
      </c>
      <c r="U33" s="899" t="s">
        <v>330</v>
      </c>
      <c r="V33" s="887">
        <f>'STEP 2 - Receipts'!V38:W38</f>
        <v>0</v>
      </c>
      <c r="W33" s="888"/>
      <c r="X33" s="822">
        <f>'STEP 2 - Receipts'!X38:Y38</f>
        <v>0</v>
      </c>
      <c r="Y33" s="889"/>
      <c r="Z33" s="802">
        <f>'STEP 2 - Receipts'!Z38:AA38</f>
        <v>0</v>
      </c>
      <c r="AA33" s="890" t="s">
        <v>330</v>
      </c>
      <c r="AB33" s="802">
        <f>'STEP 2 - Receipts'!AB38:AC38</f>
        <v>0</v>
      </c>
      <c r="AC33" s="890"/>
      <c r="AD33" s="815">
        <f>'STEP 2 - Receipts'!AD38:AF38</f>
        <v>0</v>
      </c>
      <c r="AE33" s="891"/>
      <c r="AF33" s="892"/>
      <c r="AH33" s="140" t="str">
        <f t="shared" si="0"/>
        <v>00</v>
      </c>
      <c r="AI33" s="41"/>
      <c r="AJ33" s="41"/>
      <c r="AK33" s="41"/>
      <c r="AL33" s="41"/>
      <c r="AM33" s="41"/>
      <c r="AN33" s="41"/>
      <c r="AO33" s="41"/>
      <c r="AP33" s="41"/>
      <c r="AQ33" s="41"/>
      <c r="AR33" s="41"/>
      <c r="AS33" s="41"/>
      <c r="AT33" s="41"/>
      <c r="AW33" s="10" t="str">
        <f t="shared" si="8"/>
        <v>show</v>
      </c>
      <c r="AZ33" s="19" t="str">
        <f t="shared" si="1"/>
        <v>00</v>
      </c>
      <c r="BA33" s="20">
        <f t="shared" si="2"/>
        <v>0</v>
      </c>
      <c r="BB33" s="20">
        <f t="shared" si="3"/>
        <v>0</v>
      </c>
      <c r="BC33" s="20">
        <f t="shared" si="4"/>
        <v>0</v>
      </c>
      <c r="BD33" s="20">
        <f t="shared" si="5"/>
        <v>0</v>
      </c>
      <c r="BE33" s="20">
        <f t="shared" si="6"/>
        <v>0</v>
      </c>
      <c r="BF33" s="20">
        <f t="shared" si="7"/>
        <v>0</v>
      </c>
    </row>
    <row r="34" spans="2:58" s="10" customFormat="1" ht="14.1" customHeight="1" x14ac:dyDescent="0.25">
      <c r="B34" s="18">
        <v>21</v>
      </c>
      <c r="C34" s="782"/>
      <c r="D34" s="783"/>
      <c r="E34" s="782"/>
      <c r="F34" s="893"/>
      <c r="G34" s="893"/>
      <c r="H34" s="893"/>
      <c r="I34" s="893"/>
      <c r="J34" s="893"/>
      <c r="K34" s="783"/>
      <c r="L34" s="894">
        <f>'STEP 2 - Receipts'!L39:N39</f>
        <v>0</v>
      </c>
      <c r="M34" s="895"/>
      <c r="N34" s="896"/>
      <c r="O34" s="790">
        <f>'STEP 2 - Receipts'!O39:P39</f>
        <v>0</v>
      </c>
      <c r="P34" s="897"/>
      <c r="Q34" s="792">
        <f>'STEP 2 - Receipts'!Q39:S39</f>
        <v>0</v>
      </c>
      <c r="R34" s="898" t="s">
        <v>331</v>
      </c>
      <c r="S34" s="898"/>
      <c r="T34" s="800">
        <f>'STEP 2 - Receipts'!T39:U39</f>
        <v>0</v>
      </c>
      <c r="U34" s="899" t="s">
        <v>331</v>
      </c>
      <c r="V34" s="887">
        <f>'STEP 2 - Receipts'!V39:W39</f>
        <v>0</v>
      </c>
      <c r="W34" s="888"/>
      <c r="X34" s="822">
        <f>'STEP 2 - Receipts'!X39:Y39</f>
        <v>0</v>
      </c>
      <c r="Y34" s="889"/>
      <c r="Z34" s="802">
        <f>'STEP 2 - Receipts'!Z39:AA39</f>
        <v>0</v>
      </c>
      <c r="AA34" s="890" t="s">
        <v>331</v>
      </c>
      <c r="AB34" s="802">
        <f>'STEP 2 - Receipts'!AB39:AC39</f>
        <v>0</v>
      </c>
      <c r="AC34" s="890"/>
      <c r="AD34" s="815">
        <f>'STEP 2 - Receipts'!AD39:AF39</f>
        <v>0</v>
      </c>
      <c r="AE34" s="891"/>
      <c r="AF34" s="892"/>
      <c r="AH34" s="140" t="str">
        <f t="shared" si="0"/>
        <v>00</v>
      </c>
      <c r="AI34" s="41"/>
      <c r="AJ34" s="41"/>
      <c r="AK34" s="41"/>
      <c r="AL34" s="41"/>
      <c r="AM34" s="41"/>
      <c r="AN34" s="41"/>
      <c r="AO34" s="41"/>
      <c r="AP34" s="41"/>
      <c r="AQ34" s="41"/>
      <c r="AR34" s="41"/>
      <c r="AS34" s="41"/>
      <c r="AT34" s="41"/>
      <c r="AW34" s="10" t="str">
        <f t="shared" si="8"/>
        <v>show</v>
      </c>
      <c r="AZ34" s="19" t="str">
        <f t="shared" si="1"/>
        <v>00</v>
      </c>
      <c r="BA34" s="20">
        <f t="shared" si="2"/>
        <v>0</v>
      </c>
      <c r="BB34" s="20">
        <f t="shared" si="3"/>
        <v>0</v>
      </c>
      <c r="BC34" s="20">
        <f t="shared" si="4"/>
        <v>0</v>
      </c>
      <c r="BD34" s="20">
        <f t="shared" si="5"/>
        <v>0</v>
      </c>
      <c r="BE34" s="20">
        <f t="shared" si="6"/>
        <v>0</v>
      </c>
      <c r="BF34" s="20">
        <f t="shared" si="7"/>
        <v>0</v>
      </c>
    </row>
    <row r="35" spans="2:58" s="10" customFormat="1" ht="14.1" customHeight="1" x14ac:dyDescent="0.25">
      <c r="B35" s="18">
        <v>22</v>
      </c>
      <c r="C35" s="782"/>
      <c r="D35" s="783"/>
      <c r="E35" s="782"/>
      <c r="F35" s="893"/>
      <c r="G35" s="893"/>
      <c r="H35" s="893"/>
      <c r="I35" s="893"/>
      <c r="J35" s="893"/>
      <c r="K35" s="783"/>
      <c r="L35" s="894">
        <f>'STEP 2 - Receipts'!L40:N40</f>
        <v>0</v>
      </c>
      <c r="M35" s="895"/>
      <c r="N35" s="896"/>
      <c r="O35" s="790">
        <f>'STEP 2 - Receipts'!O40:P40</f>
        <v>0</v>
      </c>
      <c r="P35" s="897"/>
      <c r="Q35" s="792">
        <f>'STEP 2 - Receipts'!Q40:S40</f>
        <v>0</v>
      </c>
      <c r="R35" s="898" t="s">
        <v>332</v>
      </c>
      <c r="S35" s="898"/>
      <c r="T35" s="800">
        <f>'STEP 2 - Receipts'!T40:U40</f>
        <v>0</v>
      </c>
      <c r="U35" s="899" t="s">
        <v>332</v>
      </c>
      <c r="V35" s="887">
        <f>'STEP 2 - Receipts'!V40:W40</f>
        <v>0</v>
      </c>
      <c r="W35" s="888"/>
      <c r="X35" s="822">
        <f>'STEP 2 - Receipts'!X40:Y40</f>
        <v>0</v>
      </c>
      <c r="Y35" s="889"/>
      <c r="Z35" s="802">
        <f>'STEP 2 - Receipts'!Z40:AA40</f>
        <v>0</v>
      </c>
      <c r="AA35" s="890" t="s">
        <v>332</v>
      </c>
      <c r="AB35" s="802">
        <f>'STEP 2 - Receipts'!AB40:AC40</f>
        <v>0</v>
      </c>
      <c r="AC35" s="890"/>
      <c r="AD35" s="815">
        <f>'STEP 2 - Receipts'!AD40:AF40</f>
        <v>0</v>
      </c>
      <c r="AE35" s="891"/>
      <c r="AF35" s="892"/>
      <c r="AH35" s="140" t="str">
        <f t="shared" si="0"/>
        <v>00</v>
      </c>
      <c r="AI35" s="41"/>
      <c r="AJ35" s="41"/>
      <c r="AK35" s="41"/>
      <c r="AL35" s="41"/>
      <c r="AM35" s="41"/>
      <c r="AN35" s="41"/>
      <c r="AO35" s="41"/>
      <c r="AP35" s="41"/>
      <c r="AQ35" s="41"/>
      <c r="AR35" s="41"/>
      <c r="AS35" s="41"/>
      <c r="AT35" s="41"/>
      <c r="AW35" s="10" t="str">
        <f t="shared" si="8"/>
        <v>show</v>
      </c>
      <c r="AZ35" s="19" t="str">
        <f t="shared" si="1"/>
        <v>00</v>
      </c>
      <c r="BA35" s="20">
        <f t="shared" si="2"/>
        <v>0</v>
      </c>
      <c r="BB35" s="20">
        <f t="shared" si="3"/>
        <v>0</v>
      </c>
      <c r="BC35" s="20">
        <f t="shared" si="4"/>
        <v>0</v>
      </c>
      <c r="BD35" s="20">
        <f t="shared" si="5"/>
        <v>0</v>
      </c>
      <c r="BE35" s="20">
        <f t="shared" si="6"/>
        <v>0</v>
      </c>
      <c r="BF35" s="20">
        <f t="shared" si="7"/>
        <v>0</v>
      </c>
    </row>
    <row r="36" spans="2:58" s="10" customFormat="1" ht="14.1" customHeight="1" x14ac:dyDescent="0.25">
      <c r="B36" s="18">
        <v>23</v>
      </c>
      <c r="C36" s="782"/>
      <c r="D36" s="783"/>
      <c r="E36" s="782"/>
      <c r="F36" s="893"/>
      <c r="G36" s="893"/>
      <c r="H36" s="893"/>
      <c r="I36" s="893"/>
      <c r="J36" s="893"/>
      <c r="K36" s="783"/>
      <c r="L36" s="894">
        <f>'STEP 2 - Receipts'!L41:N41</f>
        <v>0</v>
      </c>
      <c r="M36" s="895"/>
      <c r="N36" s="896"/>
      <c r="O36" s="790">
        <f>'STEP 2 - Receipts'!O41:P41</f>
        <v>0</v>
      </c>
      <c r="P36" s="897"/>
      <c r="Q36" s="792">
        <f>'STEP 2 - Receipts'!Q41:S41</f>
        <v>0</v>
      </c>
      <c r="R36" s="898" t="s">
        <v>333</v>
      </c>
      <c r="S36" s="898"/>
      <c r="T36" s="800">
        <f>'STEP 2 - Receipts'!T41:U41</f>
        <v>0</v>
      </c>
      <c r="U36" s="899" t="s">
        <v>333</v>
      </c>
      <c r="V36" s="887">
        <f>'STEP 2 - Receipts'!V41:W41</f>
        <v>0</v>
      </c>
      <c r="W36" s="888"/>
      <c r="X36" s="822">
        <f>'STEP 2 - Receipts'!X41:Y41</f>
        <v>0</v>
      </c>
      <c r="Y36" s="889"/>
      <c r="Z36" s="802">
        <f>'STEP 2 - Receipts'!Z41:AA41</f>
        <v>0</v>
      </c>
      <c r="AA36" s="890" t="s">
        <v>333</v>
      </c>
      <c r="AB36" s="802">
        <f>'STEP 2 - Receipts'!AB41:AC41</f>
        <v>0</v>
      </c>
      <c r="AC36" s="890"/>
      <c r="AD36" s="815">
        <f>'STEP 2 - Receipts'!AD41:AF41</f>
        <v>0</v>
      </c>
      <c r="AE36" s="891"/>
      <c r="AF36" s="892"/>
      <c r="AH36" s="140" t="str">
        <f t="shared" si="0"/>
        <v>00</v>
      </c>
      <c r="AI36" s="41"/>
      <c r="AJ36" s="41"/>
      <c r="AK36" s="41"/>
      <c r="AL36" s="41"/>
      <c r="AM36" s="41"/>
      <c r="AN36" s="41"/>
      <c r="AO36" s="41"/>
      <c r="AP36" s="41"/>
      <c r="AQ36" s="41"/>
      <c r="AR36" s="41"/>
      <c r="AS36" s="41"/>
      <c r="AT36" s="41"/>
      <c r="AW36" s="10" t="str">
        <f t="shared" si="8"/>
        <v>show</v>
      </c>
      <c r="AZ36" s="19" t="str">
        <f t="shared" si="1"/>
        <v>00</v>
      </c>
      <c r="BA36" s="20">
        <f t="shared" si="2"/>
        <v>0</v>
      </c>
      <c r="BB36" s="20">
        <f t="shared" si="3"/>
        <v>0</v>
      </c>
      <c r="BC36" s="20">
        <f t="shared" si="4"/>
        <v>0</v>
      </c>
      <c r="BD36" s="20">
        <f t="shared" si="5"/>
        <v>0</v>
      </c>
      <c r="BE36" s="20">
        <f t="shared" si="6"/>
        <v>0</v>
      </c>
      <c r="BF36" s="20">
        <f t="shared" si="7"/>
        <v>0</v>
      </c>
    </row>
    <row r="37" spans="2:58" s="10" customFormat="1" ht="14.1" customHeight="1" x14ac:dyDescent="0.25">
      <c r="B37" s="18">
        <v>24</v>
      </c>
      <c r="C37" s="782"/>
      <c r="D37" s="783"/>
      <c r="E37" s="782"/>
      <c r="F37" s="893"/>
      <c r="G37" s="893"/>
      <c r="H37" s="893"/>
      <c r="I37" s="893"/>
      <c r="J37" s="893"/>
      <c r="K37" s="783"/>
      <c r="L37" s="894">
        <f>'STEP 2 - Receipts'!L42:N42</f>
        <v>0</v>
      </c>
      <c r="M37" s="895"/>
      <c r="N37" s="896"/>
      <c r="O37" s="790">
        <f>'STEP 2 - Receipts'!O42:P42</f>
        <v>0</v>
      </c>
      <c r="P37" s="897"/>
      <c r="Q37" s="792">
        <f>'STEP 2 - Receipts'!Q42:S42</f>
        <v>0</v>
      </c>
      <c r="R37" s="898" t="s">
        <v>334</v>
      </c>
      <c r="S37" s="898"/>
      <c r="T37" s="800">
        <f>'STEP 2 - Receipts'!T42:U42</f>
        <v>0</v>
      </c>
      <c r="U37" s="899" t="s">
        <v>334</v>
      </c>
      <c r="V37" s="887">
        <f>'STEP 2 - Receipts'!V42:W42</f>
        <v>0</v>
      </c>
      <c r="W37" s="888"/>
      <c r="X37" s="822">
        <f>'STEP 2 - Receipts'!X42:Y42</f>
        <v>0</v>
      </c>
      <c r="Y37" s="889"/>
      <c r="Z37" s="802">
        <f>'STEP 2 - Receipts'!Z42:AA42</f>
        <v>0</v>
      </c>
      <c r="AA37" s="890" t="s">
        <v>334</v>
      </c>
      <c r="AB37" s="802">
        <f>'STEP 2 - Receipts'!AB42:AC42</f>
        <v>0</v>
      </c>
      <c r="AC37" s="890"/>
      <c r="AD37" s="815">
        <f>'STEP 2 - Receipts'!AD42:AF42</f>
        <v>0</v>
      </c>
      <c r="AE37" s="891"/>
      <c r="AF37" s="892"/>
      <c r="AH37" s="140" t="str">
        <f t="shared" si="0"/>
        <v>00</v>
      </c>
      <c r="AI37" s="41"/>
      <c r="AJ37" s="41"/>
      <c r="AK37" s="41"/>
      <c r="AL37" s="41"/>
      <c r="AM37" s="41"/>
      <c r="AN37" s="41"/>
      <c r="AO37" s="41"/>
      <c r="AP37" s="41"/>
      <c r="AQ37" s="41"/>
      <c r="AR37" s="41"/>
      <c r="AS37" s="41"/>
      <c r="AT37" s="41"/>
      <c r="AW37" s="10" t="str">
        <f t="shared" si="8"/>
        <v>show</v>
      </c>
      <c r="AZ37" s="19" t="str">
        <f t="shared" si="1"/>
        <v>00</v>
      </c>
      <c r="BA37" s="20">
        <f t="shared" si="2"/>
        <v>0</v>
      </c>
      <c r="BB37" s="20">
        <f t="shared" si="3"/>
        <v>0</v>
      </c>
      <c r="BC37" s="20">
        <f t="shared" si="4"/>
        <v>0</v>
      </c>
      <c r="BD37" s="20">
        <f t="shared" si="5"/>
        <v>0</v>
      </c>
      <c r="BE37" s="20">
        <f t="shared" si="6"/>
        <v>0</v>
      </c>
      <c r="BF37" s="20">
        <f t="shared" si="7"/>
        <v>0</v>
      </c>
    </row>
    <row r="38" spans="2:58" s="10" customFormat="1" ht="14.1" customHeight="1" x14ac:dyDescent="0.25">
      <c r="B38" s="18">
        <v>25</v>
      </c>
      <c r="C38" s="782"/>
      <c r="D38" s="783"/>
      <c r="E38" s="782"/>
      <c r="F38" s="893"/>
      <c r="G38" s="893"/>
      <c r="H38" s="893"/>
      <c r="I38" s="893"/>
      <c r="J38" s="893"/>
      <c r="K38" s="783"/>
      <c r="L38" s="894">
        <f>'STEP 2 - Receipts'!L43:N43</f>
        <v>0</v>
      </c>
      <c r="M38" s="895"/>
      <c r="N38" s="896"/>
      <c r="O38" s="790">
        <f>'STEP 2 - Receipts'!O43:P43</f>
        <v>0</v>
      </c>
      <c r="P38" s="897"/>
      <c r="Q38" s="792">
        <f>'STEP 2 - Receipts'!Q43:S43</f>
        <v>0</v>
      </c>
      <c r="R38" s="898" t="s">
        <v>335</v>
      </c>
      <c r="S38" s="898"/>
      <c r="T38" s="800">
        <f>'STEP 2 - Receipts'!T43:U43</f>
        <v>0</v>
      </c>
      <c r="U38" s="899" t="s">
        <v>335</v>
      </c>
      <c r="V38" s="887">
        <f>'STEP 2 - Receipts'!V43:W43</f>
        <v>0</v>
      </c>
      <c r="W38" s="888"/>
      <c r="X38" s="822">
        <f>'STEP 2 - Receipts'!X43:Y43</f>
        <v>0</v>
      </c>
      <c r="Y38" s="889"/>
      <c r="Z38" s="802">
        <f>'STEP 2 - Receipts'!Z43:AA43</f>
        <v>0</v>
      </c>
      <c r="AA38" s="890" t="s">
        <v>335</v>
      </c>
      <c r="AB38" s="802">
        <f>'STEP 2 - Receipts'!AB43:AC43</f>
        <v>0</v>
      </c>
      <c r="AC38" s="890"/>
      <c r="AD38" s="815">
        <f>'STEP 2 - Receipts'!AD43:AF43</f>
        <v>0</v>
      </c>
      <c r="AE38" s="891"/>
      <c r="AF38" s="892"/>
      <c r="AH38" s="140" t="str">
        <f t="shared" si="0"/>
        <v>00</v>
      </c>
      <c r="AI38" s="41"/>
      <c r="AJ38" s="41"/>
      <c r="AK38" s="41"/>
      <c r="AL38" s="41"/>
      <c r="AM38" s="41"/>
      <c r="AN38" s="41"/>
      <c r="AO38" s="41"/>
      <c r="AP38" s="41"/>
      <c r="AQ38" s="41"/>
      <c r="AR38" s="41"/>
      <c r="AS38" s="41"/>
      <c r="AT38" s="41"/>
      <c r="AW38" s="10" t="str">
        <f t="shared" si="8"/>
        <v>show</v>
      </c>
      <c r="AZ38" s="19" t="str">
        <f t="shared" si="1"/>
        <v>00</v>
      </c>
      <c r="BA38" s="20">
        <f t="shared" si="2"/>
        <v>0</v>
      </c>
      <c r="BB38" s="20">
        <f t="shared" si="3"/>
        <v>0</v>
      </c>
      <c r="BC38" s="20">
        <f t="shared" si="4"/>
        <v>0</v>
      </c>
      <c r="BD38" s="20">
        <f t="shared" si="5"/>
        <v>0</v>
      </c>
      <c r="BE38" s="20">
        <f t="shared" si="6"/>
        <v>0</v>
      </c>
      <c r="BF38" s="20">
        <f t="shared" si="7"/>
        <v>0</v>
      </c>
    </row>
    <row r="39" spans="2:58" s="10" customFormat="1" ht="14.1" customHeight="1" x14ac:dyDescent="0.25">
      <c r="B39" s="18">
        <v>26</v>
      </c>
      <c r="C39" s="782"/>
      <c r="D39" s="783"/>
      <c r="E39" s="782"/>
      <c r="F39" s="893"/>
      <c r="G39" s="893"/>
      <c r="H39" s="893"/>
      <c r="I39" s="893"/>
      <c r="J39" s="893"/>
      <c r="K39" s="783"/>
      <c r="L39" s="894">
        <f>'STEP 2 - Receipts'!L44:N44</f>
        <v>0</v>
      </c>
      <c r="M39" s="895"/>
      <c r="N39" s="896"/>
      <c r="O39" s="790">
        <f>'STEP 2 - Receipts'!O44:P44</f>
        <v>0</v>
      </c>
      <c r="P39" s="897"/>
      <c r="Q39" s="792">
        <f>'STEP 2 - Receipts'!Q44:S44</f>
        <v>0</v>
      </c>
      <c r="R39" s="898" t="s">
        <v>336</v>
      </c>
      <c r="S39" s="898"/>
      <c r="T39" s="800">
        <f>'STEP 2 - Receipts'!T44:U44</f>
        <v>0</v>
      </c>
      <c r="U39" s="899" t="s">
        <v>336</v>
      </c>
      <c r="V39" s="887">
        <f>'STEP 2 - Receipts'!V44:W44</f>
        <v>0</v>
      </c>
      <c r="W39" s="888"/>
      <c r="X39" s="822">
        <f>'STEP 2 - Receipts'!X44:Y44</f>
        <v>0</v>
      </c>
      <c r="Y39" s="889"/>
      <c r="Z39" s="802">
        <f>'STEP 2 - Receipts'!Z44:AA44</f>
        <v>0</v>
      </c>
      <c r="AA39" s="890" t="s">
        <v>336</v>
      </c>
      <c r="AB39" s="802">
        <f>'STEP 2 - Receipts'!AB44:AC44</f>
        <v>0</v>
      </c>
      <c r="AC39" s="890"/>
      <c r="AD39" s="815">
        <f>'STEP 2 - Receipts'!AD44:AF44</f>
        <v>0</v>
      </c>
      <c r="AE39" s="891"/>
      <c r="AF39" s="892"/>
      <c r="AH39" s="140" t="str">
        <f t="shared" si="0"/>
        <v>00</v>
      </c>
      <c r="AI39" s="41"/>
      <c r="AJ39" s="41"/>
      <c r="AK39" s="41"/>
      <c r="AL39" s="41"/>
      <c r="AM39" s="41"/>
      <c r="AN39" s="41"/>
      <c r="AO39" s="41"/>
      <c r="AP39" s="41"/>
      <c r="AQ39" s="41"/>
      <c r="AR39" s="41"/>
      <c r="AS39" s="41"/>
      <c r="AT39" s="41"/>
      <c r="AW39" s="10" t="str">
        <f t="shared" si="8"/>
        <v>show</v>
      </c>
      <c r="AZ39" s="19" t="str">
        <f t="shared" si="1"/>
        <v>00</v>
      </c>
      <c r="BA39" s="20">
        <f t="shared" si="2"/>
        <v>0</v>
      </c>
      <c r="BB39" s="20">
        <f t="shared" si="3"/>
        <v>0</v>
      </c>
      <c r="BC39" s="20">
        <f t="shared" si="4"/>
        <v>0</v>
      </c>
      <c r="BD39" s="20">
        <f t="shared" si="5"/>
        <v>0</v>
      </c>
      <c r="BE39" s="20">
        <f t="shared" si="6"/>
        <v>0</v>
      </c>
      <c r="BF39" s="20">
        <f t="shared" si="7"/>
        <v>0</v>
      </c>
    </row>
    <row r="40" spans="2:58" s="10" customFormat="1" ht="14.1" customHeight="1" x14ac:dyDescent="0.25">
      <c r="B40" s="18">
        <v>27</v>
      </c>
      <c r="C40" s="782"/>
      <c r="D40" s="783"/>
      <c r="E40" s="782"/>
      <c r="F40" s="893"/>
      <c r="G40" s="893"/>
      <c r="H40" s="893"/>
      <c r="I40" s="893"/>
      <c r="J40" s="893"/>
      <c r="K40" s="783"/>
      <c r="L40" s="894">
        <f>'STEP 2 - Receipts'!L45:N45</f>
        <v>0</v>
      </c>
      <c r="M40" s="895"/>
      <c r="N40" s="896"/>
      <c r="O40" s="790">
        <f>'STEP 2 - Receipts'!O45:P45</f>
        <v>0</v>
      </c>
      <c r="P40" s="897"/>
      <c r="Q40" s="792">
        <f>'STEP 2 - Receipts'!Q45:S45</f>
        <v>0</v>
      </c>
      <c r="R40" s="898" t="s">
        <v>337</v>
      </c>
      <c r="S40" s="898"/>
      <c r="T40" s="800">
        <f>'STEP 2 - Receipts'!T45:U45</f>
        <v>0</v>
      </c>
      <c r="U40" s="899" t="s">
        <v>337</v>
      </c>
      <c r="V40" s="887">
        <f>'STEP 2 - Receipts'!V45:W45</f>
        <v>0</v>
      </c>
      <c r="W40" s="888"/>
      <c r="X40" s="822">
        <f>'STEP 2 - Receipts'!X45:Y45</f>
        <v>0</v>
      </c>
      <c r="Y40" s="889"/>
      <c r="Z40" s="802">
        <f>'STEP 2 - Receipts'!Z45:AA45</f>
        <v>0</v>
      </c>
      <c r="AA40" s="890" t="s">
        <v>337</v>
      </c>
      <c r="AB40" s="802">
        <f>'STEP 2 - Receipts'!AB45:AC45</f>
        <v>0</v>
      </c>
      <c r="AC40" s="890"/>
      <c r="AD40" s="815">
        <f>'STEP 2 - Receipts'!AD45:AF45</f>
        <v>0</v>
      </c>
      <c r="AE40" s="891"/>
      <c r="AF40" s="892"/>
      <c r="AH40" s="140" t="str">
        <f t="shared" si="0"/>
        <v>00</v>
      </c>
      <c r="AI40" s="41"/>
      <c r="AJ40" s="41"/>
      <c r="AK40" s="41"/>
      <c r="AL40" s="41"/>
      <c r="AM40" s="41"/>
      <c r="AN40" s="41"/>
      <c r="AO40" s="41"/>
      <c r="AP40" s="41"/>
      <c r="AQ40" s="41"/>
      <c r="AR40" s="41"/>
      <c r="AS40" s="41"/>
      <c r="AT40" s="41"/>
      <c r="AW40" s="10" t="str">
        <f t="shared" si="8"/>
        <v>show</v>
      </c>
      <c r="AZ40" s="19" t="str">
        <f t="shared" si="1"/>
        <v>00</v>
      </c>
      <c r="BA40" s="20">
        <f t="shared" si="2"/>
        <v>0</v>
      </c>
      <c r="BB40" s="20">
        <f t="shared" si="3"/>
        <v>0</v>
      </c>
      <c r="BC40" s="20">
        <f t="shared" si="4"/>
        <v>0</v>
      </c>
      <c r="BD40" s="20">
        <f t="shared" si="5"/>
        <v>0</v>
      </c>
      <c r="BE40" s="20">
        <f t="shared" si="6"/>
        <v>0</v>
      </c>
      <c r="BF40" s="20">
        <f t="shared" si="7"/>
        <v>0</v>
      </c>
    </row>
    <row r="41" spans="2:58" s="10" customFormat="1" ht="14.1" customHeight="1" x14ac:dyDescent="0.25">
      <c r="B41" s="18">
        <v>28</v>
      </c>
      <c r="C41" s="782"/>
      <c r="D41" s="783"/>
      <c r="E41" s="782"/>
      <c r="F41" s="893"/>
      <c r="G41" s="893"/>
      <c r="H41" s="893"/>
      <c r="I41" s="893"/>
      <c r="J41" s="893"/>
      <c r="K41" s="783"/>
      <c r="L41" s="894">
        <f>'STEP 2 - Receipts'!L46:N46</f>
        <v>0</v>
      </c>
      <c r="M41" s="895"/>
      <c r="N41" s="896"/>
      <c r="O41" s="790">
        <f>'STEP 2 - Receipts'!O46:P46</f>
        <v>0</v>
      </c>
      <c r="P41" s="897"/>
      <c r="Q41" s="792">
        <f>'STEP 2 - Receipts'!Q46:S46</f>
        <v>0</v>
      </c>
      <c r="R41" s="898" t="s">
        <v>338</v>
      </c>
      <c r="S41" s="898"/>
      <c r="T41" s="800">
        <f>'STEP 2 - Receipts'!T46:U46</f>
        <v>0</v>
      </c>
      <c r="U41" s="899" t="s">
        <v>338</v>
      </c>
      <c r="V41" s="887">
        <f>'STEP 2 - Receipts'!V46:W46</f>
        <v>0</v>
      </c>
      <c r="W41" s="888"/>
      <c r="X41" s="822">
        <f>'STEP 2 - Receipts'!X46:Y46</f>
        <v>0</v>
      </c>
      <c r="Y41" s="889"/>
      <c r="Z41" s="802">
        <f>'STEP 2 - Receipts'!Z46:AA46</f>
        <v>0</v>
      </c>
      <c r="AA41" s="890" t="s">
        <v>338</v>
      </c>
      <c r="AB41" s="802">
        <f>'STEP 2 - Receipts'!AB46:AC46</f>
        <v>0</v>
      </c>
      <c r="AC41" s="890"/>
      <c r="AD41" s="815">
        <f>'STEP 2 - Receipts'!AD46:AF46</f>
        <v>0</v>
      </c>
      <c r="AE41" s="891"/>
      <c r="AF41" s="892"/>
      <c r="AH41" s="140" t="str">
        <f t="shared" si="0"/>
        <v>00</v>
      </c>
      <c r="AI41" s="41"/>
      <c r="AJ41" s="41"/>
      <c r="AK41" s="41"/>
      <c r="AL41" s="41"/>
      <c r="AM41" s="41"/>
      <c r="AN41" s="41"/>
      <c r="AO41" s="41"/>
      <c r="AP41" s="41"/>
      <c r="AQ41" s="41"/>
      <c r="AR41" s="41"/>
      <c r="AS41" s="41"/>
      <c r="AT41" s="41"/>
      <c r="AW41" s="10" t="str">
        <f t="shared" si="8"/>
        <v>show</v>
      </c>
      <c r="AZ41" s="19" t="str">
        <f t="shared" si="1"/>
        <v>00</v>
      </c>
      <c r="BA41" s="20">
        <f t="shared" si="2"/>
        <v>0</v>
      </c>
      <c r="BB41" s="20">
        <f t="shared" si="3"/>
        <v>0</v>
      </c>
      <c r="BC41" s="20">
        <f t="shared" si="4"/>
        <v>0</v>
      </c>
      <c r="BD41" s="20">
        <f t="shared" si="5"/>
        <v>0</v>
      </c>
      <c r="BE41" s="20">
        <f t="shared" si="6"/>
        <v>0</v>
      </c>
      <c r="BF41" s="20">
        <f t="shared" si="7"/>
        <v>0</v>
      </c>
    </row>
    <row r="42" spans="2:58" s="10" customFormat="1" ht="14.1" customHeight="1" x14ac:dyDescent="0.25">
      <c r="B42" s="18">
        <v>29</v>
      </c>
      <c r="C42" s="782"/>
      <c r="D42" s="783"/>
      <c r="E42" s="782"/>
      <c r="F42" s="893"/>
      <c r="G42" s="893"/>
      <c r="H42" s="893"/>
      <c r="I42" s="893"/>
      <c r="J42" s="893"/>
      <c r="K42" s="783"/>
      <c r="L42" s="894">
        <f>'STEP 2 - Receipts'!L47:N47</f>
        <v>0</v>
      </c>
      <c r="M42" s="895"/>
      <c r="N42" s="896"/>
      <c r="O42" s="790">
        <f>'STEP 2 - Receipts'!O47:P47</f>
        <v>0</v>
      </c>
      <c r="P42" s="897"/>
      <c r="Q42" s="792">
        <f>'STEP 2 - Receipts'!Q47:S47</f>
        <v>0</v>
      </c>
      <c r="R42" s="898" t="s">
        <v>339</v>
      </c>
      <c r="S42" s="898"/>
      <c r="T42" s="800">
        <f>'STEP 2 - Receipts'!T47:U47</f>
        <v>0</v>
      </c>
      <c r="U42" s="899" t="s">
        <v>339</v>
      </c>
      <c r="V42" s="887">
        <f>'STEP 2 - Receipts'!V47:W47</f>
        <v>0</v>
      </c>
      <c r="W42" s="888"/>
      <c r="X42" s="822">
        <f>'STEP 2 - Receipts'!X47:Y47</f>
        <v>0</v>
      </c>
      <c r="Y42" s="889"/>
      <c r="Z42" s="802">
        <f>'STEP 2 - Receipts'!Z47:AA47</f>
        <v>0</v>
      </c>
      <c r="AA42" s="890" t="s">
        <v>339</v>
      </c>
      <c r="AB42" s="802">
        <f>'STEP 2 - Receipts'!AB47:AC47</f>
        <v>0</v>
      </c>
      <c r="AC42" s="890"/>
      <c r="AD42" s="815">
        <f>'STEP 2 - Receipts'!AD47:AF47</f>
        <v>0</v>
      </c>
      <c r="AE42" s="891"/>
      <c r="AF42" s="892"/>
      <c r="AH42" s="140" t="str">
        <f t="shared" si="0"/>
        <v>00</v>
      </c>
      <c r="AI42" s="41"/>
      <c r="AJ42" s="41"/>
      <c r="AK42" s="41"/>
      <c r="AL42" s="41"/>
      <c r="AM42" s="41"/>
      <c r="AN42" s="41"/>
      <c r="AO42" s="41"/>
      <c r="AP42" s="41"/>
      <c r="AQ42" s="41"/>
      <c r="AR42" s="41"/>
      <c r="AS42" s="41"/>
      <c r="AT42" s="41"/>
      <c r="AW42" s="10" t="str">
        <f t="shared" si="8"/>
        <v>show</v>
      </c>
      <c r="AZ42" s="19" t="str">
        <f t="shared" si="1"/>
        <v>00</v>
      </c>
      <c r="BA42" s="20">
        <f t="shared" si="2"/>
        <v>0</v>
      </c>
      <c r="BB42" s="20">
        <f t="shared" si="3"/>
        <v>0</v>
      </c>
      <c r="BC42" s="20">
        <f t="shared" si="4"/>
        <v>0</v>
      </c>
      <c r="BD42" s="20">
        <f t="shared" si="5"/>
        <v>0</v>
      </c>
      <c r="BE42" s="20">
        <f t="shared" si="6"/>
        <v>0</v>
      </c>
      <c r="BF42" s="20">
        <f t="shared" si="7"/>
        <v>0</v>
      </c>
    </row>
    <row r="43" spans="2:58" s="10" customFormat="1" ht="14.1" customHeight="1" x14ac:dyDescent="0.25">
      <c r="B43" s="18">
        <v>30</v>
      </c>
      <c r="C43" s="782"/>
      <c r="D43" s="783"/>
      <c r="E43" s="782"/>
      <c r="F43" s="893"/>
      <c r="G43" s="893"/>
      <c r="H43" s="893"/>
      <c r="I43" s="893"/>
      <c r="J43" s="893"/>
      <c r="K43" s="783"/>
      <c r="L43" s="894">
        <f>'STEP 2 - Receipts'!L48:N48</f>
        <v>0</v>
      </c>
      <c r="M43" s="895"/>
      <c r="N43" s="896"/>
      <c r="O43" s="790">
        <f>'STEP 2 - Receipts'!O48:P48</f>
        <v>0</v>
      </c>
      <c r="P43" s="897"/>
      <c r="Q43" s="792">
        <f>'STEP 2 - Receipts'!Q48:S48</f>
        <v>0</v>
      </c>
      <c r="R43" s="898" t="s">
        <v>340</v>
      </c>
      <c r="S43" s="898"/>
      <c r="T43" s="800">
        <f>'STEP 2 - Receipts'!T48:U48</f>
        <v>0</v>
      </c>
      <c r="U43" s="899" t="s">
        <v>340</v>
      </c>
      <c r="V43" s="887">
        <f>'STEP 2 - Receipts'!V48:W48</f>
        <v>0</v>
      </c>
      <c r="W43" s="888"/>
      <c r="X43" s="822">
        <f>'STEP 2 - Receipts'!X48:Y48</f>
        <v>0</v>
      </c>
      <c r="Y43" s="889"/>
      <c r="Z43" s="802">
        <f>'STEP 2 - Receipts'!Z48:AA48</f>
        <v>0</v>
      </c>
      <c r="AA43" s="890" t="s">
        <v>340</v>
      </c>
      <c r="AB43" s="802">
        <f>'STEP 2 - Receipts'!AB48:AC48</f>
        <v>0</v>
      </c>
      <c r="AC43" s="890"/>
      <c r="AD43" s="815">
        <f>'STEP 2 - Receipts'!AD48:AF48</f>
        <v>0</v>
      </c>
      <c r="AE43" s="891"/>
      <c r="AF43" s="892"/>
      <c r="AH43" s="140" t="str">
        <f t="shared" si="0"/>
        <v>00</v>
      </c>
      <c r="AI43" s="41"/>
      <c r="AJ43" s="41"/>
      <c r="AK43" s="41"/>
      <c r="AL43" s="41"/>
      <c r="AM43" s="41"/>
      <c r="AN43" s="41"/>
      <c r="AO43" s="41"/>
      <c r="AP43" s="41"/>
      <c r="AQ43" s="41"/>
      <c r="AR43" s="41"/>
      <c r="AS43" s="41"/>
      <c r="AT43" s="41"/>
      <c r="AW43" s="10" t="str">
        <f t="shared" si="8"/>
        <v>show</v>
      </c>
      <c r="AZ43" s="19" t="str">
        <f t="shared" si="1"/>
        <v>00</v>
      </c>
      <c r="BA43" s="20">
        <f t="shared" si="2"/>
        <v>0</v>
      </c>
      <c r="BB43" s="20">
        <f t="shared" si="3"/>
        <v>0</v>
      </c>
      <c r="BC43" s="20">
        <f t="shared" si="4"/>
        <v>0</v>
      </c>
      <c r="BD43" s="20">
        <f t="shared" si="5"/>
        <v>0</v>
      </c>
      <c r="BE43" s="20">
        <f t="shared" si="6"/>
        <v>0</v>
      </c>
      <c r="BF43" s="20">
        <f t="shared" si="7"/>
        <v>0</v>
      </c>
    </row>
    <row r="44" spans="2:58" s="10" customFormat="1" ht="14.1" customHeight="1" x14ac:dyDescent="0.25">
      <c r="B44" s="18">
        <v>31</v>
      </c>
      <c r="C44" s="782"/>
      <c r="D44" s="783"/>
      <c r="E44" s="782"/>
      <c r="F44" s="893"/>
      <c r="G44" s="893"/>
      <c r="H44" s="893"/>
      <c r="I44" s="893"/>
      <c r="J44" s="893"/>
      <c r="K44" s="783"/>
      <c r="L44" s="894">
        <f>'STEP 2 - Receipts'!L49:N49</f>
        <v>0</v>
      </c>
      <c r="M44" s="895"/>
      <c r="N44" s="896"/>
      <c r="O44" s="790">
        <f>'STEP 2 - Receipts'!O49:P49</f>
        <v>0</v>
      </c>
      <c r="P44" s="897"/>
      <c r="Q44" s="792">
        <f>'STEP 2 - Receipts'!Q49:S49</f>
        <v>0</v>
      </c>
      <c r="R44" s="898" t="s">
        <v>341</v>
      </c>
      <c r="S44" s="898"/>
      <c r="T44" s="800">
        <f>'STEP 2 - Receipts'!T49:U49</f>
        <v>0</v>
      </c>
      <c r="U44" s="899" t="s">
        <v>341</v>
      </c>
      <c r="V44" s="887">
        <f>'STEP 2 - Receipts'!V49:W49</f>
        <v>0</v>
      </c>
      <c r="W44" s="888"/>
      <c r="X44" s="822">
        <f>'STEP 2 - Receipts'!X49:Y49</f>
        <v>0</v>
      </c>
      <c r="Y44" s="889"/>
      <c r="Z44" s="802">
        <f>'STEP 2 - Receipts'!Z49:AA49</f>
        <v>0</v>
      </c>
      <c r="AA44" s="890" t="s">
        <v>341</v>
      </c>
      <c r="AB44" s="802">
        <f>'STEP 2 - Receipts'!AB49:AC49</f>
        <v>0</v>
      </c>
      <c r="AC44" s="890"/>
      <c r="AD44" s="815">
        <f>'STEP 2 - Receipts'!AD49:AF49</f>
        <v>0</v>
      </c>
      <c r="AE44" s="891"/>
      <c r="AF44" s="892"/>
      <c r="AH44" s="140" t="str">
        <f t="shared" si="0"/>
        <v>00</v>
      </c>
      <c r="AI44" s="41"/>
      <c r="AJ44" s="41"/>
      <c r="AK44" s="41"/>
      <c r="AL44" s="41"/>
      <c r="AM44" s="41"/>
      <c r="AN44" s="41"/>
      <c r="AO44" s="41"/>
      <c r="AP44" s="41"/>
      <c r="AQ44" s="41"/>
      <c r="AR44" s="41"/>
      <c r="AS44" s="41"/>
      <c r="AT44" s="41"/>
      <c r="AW44" s="10" t="str">
        <f t="shared" si="8"/>
        <v>show</v>
      </c>
      <c r="AZ44" s="19" t="str">
        <f t="shared" si="1"/>
        <v>00</v>
      </c>
      <c r="BA44" s="20">
        <f t="shared" si="2"/>
        <v>0</v>
      </c>
      <c r="BB44" s="20">
        <f t="shared" si="3"/>
        <v>0</v>
      </c>
      <c r="BC44" s="20">
        <f t="shared" si="4"/>
        <v>0</v>
      </c>
      <c r="BD44" s="20">
        <f t="shared" si="5"/>
        <v>0</v>
      </c>
      <c r="BE44" s="20">
        <f t="shared" si="6"/>
        <v>0</v>
      </c>
      <c r="BF44" s="20">
        <f t="shared" si="7"/>
        <v>0</v>
      </c>
    </row>
    <row r="45" spans="2:58" s="10" customFormat="1" ht="14.1" customHeight="1" x14ac:dyDescent="0.25">
      <c r="B45" s="18">
        <v>32</v>
      </c>
      <c r="C45" s="782"/>
      <c r="D45" s="783"/>
      <c r="E45" s="782"/>
      <c r="F45" s="893"/>
      <c r="G45" s="893"/>
      <c r="H45" s="893"/>
      <c r="I45" s="893"/>
      <c r="J45" s="893"/>
      <c r="K45" s="783"/>
      <c r="L45" s="894">
        <f>'STEP 2 - Receipts'!L50:N50</f>
        <v>0</v>
      </c>
      <c r="M45" s="895"/>
      <c r="N45" s="896"/>
      <c r="O45" s="790">
        <f>'STEP 2 - Receipts'!O50:P50</f>
        <v>0</v>
      </c>
      <c r="P45" s="897"/>
      <c r="Q45" s="792">
        <f>'STEP 2 - Receipts'!Q50:S50</f>
        <v>0</v>
      </c>
      <c r="R45" s="898" t="s">
        <v>342</v>
      </c>
      <c r="S45" s="898"/>
      <c r="T45" s="800">
        <f>'STEP 2 - Receipts'!T50:U50</f>
        <v>0</v>
      </c>
      <c r="U45" s="899" t="s">
        <v>342</v>
      </c>
      <c r="V45" s="887">
        <f>'STEP 2 - Receipts'!V50:W50</f>
        <v>0</v>
      </c>
      <c r="W45" s="888"/>
      <c r="X45" s="822">
        <f>'STEP 2 - Receipts'!X50:Y50</f>
        <v>0</v>
      </c>
      <c r="Y45" s="889"/>
      <c r="Z45" s="802">
        <f>'STEP 2 - Receipts'!Z50:AA50</f>
        <v>0</v>
      </c>
      <c r="AA45" s="890" t="s">
        <v>342</v>
      </c>
      <c r="AB45" s="802">
        <f>'STEP 2 - Receipts'!AB50:AC50</f>
        <v>0</v>
      </c>
      <c r="AC45" s="890"/>
      <c r="AD45" s="815">
        <f>'STEP 2 - Receipts'!AD50:AF50</f>
        <v>0</v>
      </c>
      <c r="AE45" s="891"/>
      <c r="AF45" s="892"/>
      <c r="AH45" s="140" t="str">
        <f t="shared" si="0"/>
        <v>00</v>
      </c>
      <c r="AI45" s="41"/>
      <c r="AJ45" s="41"/>
      <c r="AK45" s="41"/>
      <c r="AL45" s="41"/>
      <c r="AM45" s="41"/>
      <c r="AN45" s="41"/>
      <c r="AO45" s="41"/>
      <c r="AP45" s="41"/>
      <c r="AQ45" s="41"/>
      <c r="AR45" s="41"/>
      <c r="AS45" s="41"/>
      <c r="AT45" s="41"/>
      <c r="AW45" s="10" t="str">
        <f t="shared" si="8"/>
        <v>show</v>
      </c>
      <c r="AZ45" s="19" t="str">
        <f t="shared" si="1"/>
        <v>00</v>
      </c>
      <c r="BA45" s="20">
        <f t="shared" si="2"/>
        <v>0</v>
      </c>
      <c r="BB45" s="20">
        <f t="shared" si="3"/>
        <v>0</v>
      </c>
      <c r="BC45" s="20">
        <f t="shared" si="4"/>
        <v>0</v>
      </c>
      <c r="BD45" s="20">
        <f t="shared" si="5"/>
        <v>0</v>
      </c>
      <c r="BE45" s="20">
        <f t="shared" si="6"/>
        <v>0</v>
      </c>
      <c r="BF45" s="20">
        <f t="shared" si="7"/>
        <v>0</v>
      </c>
    </row>
    <row r="46" spans="2:58" s="10" customFormat="1" ht="14.1" customHeight="1" x14ac:dyDescent="0.25">
      <c r="B46" s="18">
        <v>33</v>
      </c>
      <c r="C46" s="782"/>
      <c r="D46" s="783"/>
      <c r="E46" s="782"/>
      <c r="F46" s="893"/>
      <c r="G46" s="893"/>
      <c r="H46" s="893"/>
      <c r="I46" s="893"/>
      <c r="J46" s="893"/>
      <c r="K46" s="783"/>
      <c r="L46" s="894">
        <f>'STEP 2 - Receipts'!L51:N51</f>
        <v>0</v>
      </c>
      <c r="M46" s="895"/>
      <c r="N46" s="896"/>
      <c r="O46" s="790">
        <f>'STEP 2 - Receipts'!O51:P51</f>
        <v>0</v>
      </c>
      <c r="P46" s="897"/>
      <c r="Q46" s="792">
        <f>'STEP 2 - Receipts'!Q51:S51</f>
        <v>0</v>
      </c>
      <c r="R46" s="898" t="s">
        <v>343</v>
      </c>
      <c r="S46" s="898"/>
      <c r="T46" s="800">
        <f>'STEP 2 - Receipts'!T51:U51</f>
        <v>0</v>
      </c>
      <c r="U46" s="899" t="s">
        <v>343</v>
      </c>
      <c r="V46" s="887">
        <f>'STEP 2 - Receipts'!V51:W51</f>
        <v>0</v>
      </c>
      <c r="W46" s="888"/>
      <c r="X46" s="822">
        <f>'STEP 2 - Receipts'!X51:Y51</f>
        <v>0</v>
      </c>
      <c r="Y46" s="889"/>
      <c r="Z46" s="802">
        <f>'STEP 2 - Receipts'!Z51:AA51</f>
        <v>0</v>
      </c>
      <c r="AA46" s="890" t="s">
        <v>343</v>
      </c>
      <c r="AB46" s="802">
        <f>'STEP 2 - Receipts'!AB51:AC51</f>
        <v>0</v>
      </c>
      <c r="AC46" s="890"/>
      <c r="AD46" s="815">
        <f>'STEP 2 - Receipts'!AD51:AF51</f>
        <v>0</v>
      </c>
      <c r="AE46" s="891"/>
      <c r="AF46" s="892"/>
      <c r="AH46" s="140" t="str">
        <f t="shared" si="0"/>
        <v>00</v>
      </c>
      <c r="AI46" s="41"/>
      <c r="AJ46" s="41"/>
      <c r="AK46" s="41"/>
      <c r="AL46" s="41"/>
      <c r="AM46" s="41"/>
      <c r="AN46" s="41"/>
      <c r="AO46" s="41"/>
      <c r="AP46" s="41"/>
      <c r="AQ46" s="41"/>
      <c r="AR46" s="41"/>
      <c r="AS46" s="41"/>
      <c r="AT46" s="41"/>
      <c r="AW46" s="10" t="str">
        <f t="shared" si="8"/>
        <v>show</v>
      </c>
      <c r="AZ46" s="19" t="str">
        <f t="shared" si="1"/>
        <v>00</v>
      </c>
      <c r="BA46" s="20">
        <f t="shared" si="2"/>
        <v>0</v>
      </c>
      <c r="BB46" s="20">
        <f t="shared" si="3"/>
        <v>0</v>
      </c>
      <c r="BC46" s="20">
        <f t="shared" si="4"/>
        <v>0</v>
      </c>
      <c r="BD46" s="20">
        <f t="shared" si="5"/>
        <v>0</v>
      </c>
      <c r="BE46" s="20">
        <f t="shared" si="6"/>
        <v>0</v>
      </c>
      <c r="BF46" s="20">
        <f t="shared" si="7"/>
        <v>0</v>
      </c>
    </row>
    <row r="47" spans="2:58" s="10" customFormat="1" ht="14.1" customHeight="1" x14ac:dyDescent="0.25">
      <c r="B47" s="18">
        <v>34</v>
      </c>
      <c r="C47" s="782"/>
      <c r="D47" s="783"/>
      <c r="E47" s="782"/>
      <c r="F47" s="893"/>
      <c r="G47" s="893"/>
      <c r="H47" s="893"/>
      <c r="I47" s="893"/>
      <c r="J47" s="893"/>
      <c r="K47" s="783"/>
      <c r="L47" s="894">
        <f>'STEP 2 - Receipts'!L52:N52</f>
        <v>0</v>
      </c>
      <c r="M47" s="895"/>
      <c r="N47" s="896"/>
      <c r="O47" s="790">
        <f>'STEP 2 - Receipts'!O52:P52</f>
        <v>0</v>
      </c>
      <c r="P47" s="897"/>
      <c r="Q47" s="792">
        <f>'STEP 2 - Receipts'!Q52:S52</f>
        <v>0</v>
      </c>
      <c r="R47" s="898" t="s">
        <v>344</v>
      </c>
      <c r="S47" s="898"/>
      <c r="T47" s="800">
        <f>'STEP 2 - Receipts'!T52:U52</f>
        <v>0</v>
      </c>
      <c r="U47" s="899" t="s">
        <v>344</v>
      </c>
      <c r="V47" s="887">
        <f>'STEP 2 - Receipts'!V52:W52</f>
        <v>0</v>
      </c>
      <c r="W47" s="888"/>
      <c r="X47" s="822">
        <f>'STEP 2 - Receipts'!X52:Y52</f>
        <v>0</v>
      </c>
      <c r="Y47" s="889"/>
      <c r="Z47" s="802">
        <f>'STEP 2 - Receipts'!Z52:AA52</f>
        <v>0</v>
      </c>
      <c r="AA47" s="890" t="s">
        <v>344</v>
      </c>
      <c r="AB47" s="802">
        <f>'STEP 2 - Receipts'!AB52:AC52</f>
        <v>0</v>
      </c>
      <c r="AC47" s="890"/>
      <c r="AD47" s="815">
        <f>'STEP 2 - Receipts'!AD52:AF52</f>
        <v>0</v>
      </c>
      <c r="AE47" s="891"/>
      <c r="AF47" s="892"/>
      <c r="AH47" s="140" t="str">
        <f t="shared" si="0"/>
        <v>00</v>
      </c>
      <c r="AI47" s="41"/>
      <c r="AJ47" s="41"/>
      <c r="AK47" s="41"/>
      <c r="AL47" s="41"/>
      <c r="AM47" s="41"/>
      <c r="AN47" s="41"/>
      <c r="AO47" s="41"/>
      <c r="AP47" s="41"/>
      <c r="AQ47" s="41"/>
      <c r="AR47" s="41"/>
      <c r="AS47" s="41"/>
      <c r="AT47" s="41"/>
      <c r="AW47" s="10" t="str">
        <f t="shared" si="8"/>
        <v>show</v>
      </c>
      <c r="AZ47" s="19" t="str">
        <f t="shared" si="1"/>
        <v>00</v>
      </c>
      <c r="BA47" s="20">
        <f t="shared" si="2"/>
        <v>0</v>
      </c>
      <c r="BB47" s="20">
        <f t="shared" si="3"/>
        <v>0</v>
      </c>
      <c r="BC47" s="20">
        <f t="shared" si="4"/>
        <v>0</v>
      </c>
      <c r="BD47" s="20">
        <f t="shared" si="5"/>
        <v>0</v>
      </c>
      <c r="BE47" s="20">
        <f t="shared" si="6"/>
        <v>0</v>
      </c>
      <c r="BF47" s="20">
        <f t="shared" si="7"/>
        <v>0</v>
      </c>
    </row>
    <row r="48" spans="2:58" s="10" customFormat="1" ht="14.1" customHeight="1" x14ac:dyDescent="0.25">
      <c r="B48" s="18">
        <v>35</v>
      </c>
      <c r="C48" s="782"/>
      <c r="D48" s="783"/>
      <c r="E48" s="782"/>
      <c r="F48" s="893"/>
      <c r="G48" s="893"/>
      <c r="H48" s="893"/>
      <c r="I48" s="893"/>
      <c r="J48" s="893"/>
      <c r="K48" s="783"/>
      <c r="L48" s="894">
        <f>'STEP 2 - Receipts'!L53:N53</f>
        <v>0</v>
      </c>
      <c r="M48" s="895"/>
      <c r="N48" s="896"/>
      <c r="O48" s="790">
        <f>'STEP 2 - Receipts'!O53:P53</f>
        <v>0</v>
      </c>
      <c r="P48" s="897"/>
      <c r="Q48" s="792">
        <f>'STEP 2 - Receipts'!Q53:S53</f>
        <v>0</v>
      </c>
      <c r="R48" s="898" t="s">
        <v>345</v>
      </c>
      <c r="S48" s="898"/>
      <c r="T48" s="800">
        <f>'STEP 2 - Receipts'!T53:U53</f>
        <v>0</v>
      </c>
      <c r="U48" s="899" t="s">
        <v>345</v>
      </c>
      <c r="V48" s="887">
        <f>'STEP 2 - Receipts'!V53:W53</f>
        <v>0</v>
      </c>
      <c r="W48" s="888"/>
      <c r="X48" s="822">
        <f>'STEP 2 - Receipts'!X53:Y53</f>
        <v>0</v>
      </c>
      <c r="Y48" s="889"/>
      <c r="Z48" s="802">
        <f>'STEP 2 - Receipts'!Z53:AA53</f>
        <v>0</v>
      </c>
      <c r="AA48" s="890" t="s">
        <v>345</v>
      </c>
      <c r="AB48" s="802">
        <f>'STEP 2 - Receipts'!AB53:AC53</f>
        <v>0</v>
      </c>
      <c r="AC48" s="890"/>
      <c r="AD48" s="815">
        <f>'STEP 2 - Receipts'!AD53:AF53</f>
        <v>0</v>
      </c>
      <c r="AE48" s="891"/>
      <c r="AF48" s="892"/>
      <c r="AH48" s="140" t="str">
        <f t="shared" si="0"/>
        <v>00</v>
      </c>
      <c r="AI48" s="41"/>
      <c r="AJ48" s="41"/>
      <c r="AK48" s="41"/>
      <c r="AL48" s="41"/>
      <c r="AM48" s="41"/>
      <c r="AN48" s="41"/>
      <c r="AO48" s="41"/>
      <c r="AP48" s="41"/>
      <c r="AQ48" s="41"/>
      <c r="AR48" s="41"/>
      <c r="AS48" s="41"/>
      <c r="AT48" s="41"/>
      <c r="AW48" s="10" t="str">
        <f t="shared" si="8"/>
        <v>show</v>
      </c>
      <c r="AZ48" s="19" t="str">
        <f t="shared" si="1"/>
        <v>00</v>
      </c>
      <c r="BA48" s="20">
        <f t="shared" si="2"/>
        <v>0</v>
      </c>
      <c r="BB48" s="20">
        <f t="shared" si="3"/>
        <v>0</v>
      </c>
      <c r="BC48" s="20">
        <f t="shared" si="4"/>
        <v>0</v>
      </c>
      <c r="BD48" s="20">
        <f t="shared" si="5"/>
        <v>0</v>
      </c>
      <c r="BE48" s="20">
        <f t="shared" si="6"/>
        <v>0</v>
      </c>
      <c r="BF48" s="20">
        <f t="shared" si="7"/>
        <v>0</v>
      </c>
    </row>
    <row r="49" spans="2:58" s="10" customFormat="1" ht="14.1" customHeight="1" x14ac:dyDescent="0.25">
      <c r="B49" s="18">
        <v>36</v>
      </c>
      <c r="C49" s="782"/>
      <c r="D49" s="783"/>
      <c r="E49" s="782"/>
      <c r="F49" s="893"/>
      <c r="G49" s="893"/>
      <c r="H49" s="893"/>
      <c r="I49" s="893"/>
      <c r="J49" s="893"/>
      <c r="K49" s="783"/>
      <c r="L49" s="894">
        <f>'STEP 2 - Receipts'!L54:N54</f>
        <v>0</v>
      </c>
      <c r="M49" s="895"/>
      <c r="N49" s="896"/>
      <c r="O49" s="790">
        <f>'STEP 2 - Receipts'!O54:P54</f>
        <v>0</v>
      </c>
      <c r="P49" s="897"/>
      <c r="Q49" s="792">
        <f>'STEP 2 - Receipts'!Q54:S54</f>
        <v>0</v>
      </c>
      <c r="R49" s="898" t="s">
        <v>346</v>
      </c>
      <c r="S49" s="898"/>
      <c r="T49" s="800">
        <f>'STEP 2 - Receipts'!T54:U54</f>
        <v>0</v>
      </c>
      <c r="U49" s="899" t="s">
        <v>346</v>
      </c>
      <c r="V49" s="887">
        <f>'STEP 2 - Receipts'!V54:W54</f>
        <v>0</v>
      </c>
      <c r="W49" s="888"/>
      <c r="X49" s="822">
        <f>'STEP 2 - Receipts'!X54:Y54</f>
        <v>0</v>
      </c>
      <c r="Y49" s="889"/>
      <c r="Z49" s="802">
        <f>'STEP 2 - Receipts'!Z54:AA54</f>
        <v>0</v>
      </c>
      <c r="AA49" s="890" t="s">
        <v>346</v>
      </c>
      <c r="AB49" s="802">
        <f>'STEP 2 - Receipts'!AB54:AC54</f>
        <v>0</v>
      </c>
      <c r="AC49" s="890"/>
      <c r="AD49" s="815">
        <f>'STEP 2 - Receipts'!AD54:AF54</f>
        <v>0</v>
      </c>
      <c r="AE49" s="891"/>
      <c r="AF49" s="892"/>
      <c r="AH49" s="140" t="str">
        <f t="shared" si="0"/>
        <v>00</v>
      </c>
      <c r="AI49" s="41"/>
      <c r="AJ49" s="41"/>
      <c r="AK49" s="41"/>
      <c r="AL49" s="41"/>
      <c r="AM49" s="41"/>
      <c r="AN49" s="41"/>
      <c r="AO49" s="41"/>
      <c r="AP49" s="41"/>
      <c r="AQ49" s="41"/>
      <c r="AR49" s="41"/>
      <c r="AS49" s="41"/>
      <c r="AT49" s="41"/>
      <c r="AW49" s="10" t="str">
        <f t="shared" si="8"/>
        <v>show</v>
      </c>
      <c r="AZ49" s="19" t="str">
        <f t="shared" si="1"/>
        <v>00</v>
      </c>
      <c r="BA49" s="20">
        <f t="shared" si="2"/>
        <v>0</v>
      </c>
      <c r="BB49" s="20">
        <f t="shared" si="3"/>
        <v>0</v>
      </c>
      <c r="BC49" s="20">
        <f t="shared" si="4"/>
        <v>0</v>
      </c>
      <c r="BD49" s="20">
        <f t="shared" si="5"/>
        <v>0</v>
      </c>
      <c r="BE49" s="20">
        <f t="shared" si="6"/>
        <v>0</v>
      </c>
      <c r="BF49" s="20">
        <f t="shared" si="7"/>
        <v>0</v>
      </c>
    </row>
    <row r="50" spans="2:58" s="10" customFormat="1" ht="14.1" customHeight="1" x14ac:dyDescent="0.25">
      <c r="B50" s="18">
        <v>37</v>
      </c>
      <c r="C50" s="782"/>
      <c r="D50" s="783"/>
      <c r="E50" s="782"/>
      <c r="F50" s="893"/>
      <c r="G50" s="893"/>
      <c r="H50" s="893"/>
      <c r="I50" s="893"/>
      <c r="J50" s="893"/>
      <c r="K50" s="783"/>
      <c r="L50" s="894">
        <f>'STEP 2 - Receipts'!L55:N55</f>
        <v>0</v>
      </c>
      <c r="M50" s="895"/>
      <c r="N50" s="896"/>
      <c r="O50" s="790">
        <f>'STEP 2 - Receipts'!O55:P55</f>
        <v>0</v>
      </c>
      <c r="P50" s="897"/>
      <c r="Q50" s="792">
        <f>'STEP 2 - Receipts'!Q55:S55</f>
        <v>0</v>
      </c>
      <c r="R50" s="898" t="s">
        <v>347</v>
      </c>
      <c r="S50" s="898"/>
      <c r="T50" s="800">
        <f>'STEP 2 - Receipts'!T55:U55</f>
        <v>0</v>
      </c>
      <c r="U50" s="899" t="s">
        <v>347</v>
      </c>
      <c r="V50" s="887">
        <f>'STEP 2 - Receipts'!V55:W55</f>
        <v>0</v>
      </c>
      <c r="W50" s="888"/>
      <c r="X50" s="822">
        <f>'STEP 2 - Receipts'!X55:Y55</f>
        <v>0</v>
      </c>
      <c r="Y50" s="889"/>
      <c r="Z50" s="802">
        <f>'STEP 2 - Receipts'!Z55:AA55</f>
        <v>0</v>
      </c>
      <c r="AA50" s="890" t="s">
        <v>347</v>
      </c>
      <c r="AB50" s="802">
        <f>'STEP 2 - Receipts'!AB55:AC55</f>
        <v>0</v>
      </c>
      <c r="AC50" s="890"/>
      <c r="AD50" s="815">
        <f>'STEP 2 - Receipts'!AD55:AF55</f>
        <v>0</v>
      </c>
      <c r="AE50" s="891"/>
      <c r="AF50" s="892"/>
      <c r="AH50" s="140" t="str">
        <f t="shared" si="0"/>
        <v>00</v>
      </c>
      <c r="AI50" s="41"/>
      <c r="AJ50" s="41"/>
      <c r="AK50" s="41"/>
      <c r="AL50" s="41"/>
      <c r="AM50" s="41"/>
      <c r="AN50" s="41"/>
      <c r="AO50" s="41"/>
      <c r="AP50" s="41"/>
      <c r="AQ50" s="41"/>
      <c r="AR50" s="41"/>
      <c r="AS50" s="41"/>
      <c r="AT50" s="41"/>
      <c r="AW50" s="10" t="str">
        <f t="shared" si="8"/>
        <v>show</v>
      </c>
      <c r="AZ50" s="19" t="str">
        <f t="shared" si="1"/>
        <v>00</v>
      </c>
      <c r="BA50" s="20">
        <f t="shared" si="2"/>
        <v>0</v>
      </c>
      <c r="BB50" s="20">
        <f t="shared" si="3"/>
        <v>0</v>
      </c>
      <c r="BC50" s="20">
        <f t="shared" si="4"/>
        <v>0</v>
      </c>
      <c r="BD50" s="20">
        <f t="shared" si="5"/>
        <v>0</v>
      </c>
      <c r="BE50" s="20">
        <f t="shared" si="6"/>
        <v>0</v>
      </c>
      <c r="BF50" s="20">
        <f t="shared" si="7"/>
        <v>0</v>
      </c>
    </row>
    <row r="51" spans="2:58" s="10" customFormat="1" ht="14.1" customHeight="1" x14ac:dyDescent="0.25">
      <c r="B51" s="18">
        <v>38</v>
      </c>
      <c r="C51" s="782"/>
      <c r="D51" s="783"/>
      <c r="E51" s="782"/>
      <c r="F51" s="893"/>
      <c r="G51" s="893"/>
      <c r="H51" s="893"/>
      <c r="I51" s="893"/>
      <c r="J51" s="893"/>
      <c r="K51" s="783"/>
      <c r="L51" s="894">
        <f>'STEP 2 - Receipts'!L56:N56</f>
        <v>0</v>
      </c>
      <c r="M51" s="895"/>
      <c r="N51" s="896"/>
      <c r="O51" s="790">
        <f>'STEP 2 - Receipts'!O56:P56</f>
        <v>0</v>
      </c>
      <c r="P51" s="897"/>
      <c r="Q51" s="792">
        <f>'STEP 2 - Receipts'!Q56:S56</f>
        <v>0</v>
      </c>
      <c r="R51" s="898" t="s">
        <v>348</v>
      </c>
      <c r="S51" s="898"/>
      <c r="T51" s="800">
        <f>'STEP 2 - Receipts'!T56:U56</f>
        <v>0</v>
      </c>
      <c r="U51" s="899" t="s">
        <v>348</v>
      </c>
      <c r="V51" s="887">
        <f>'STEP 2 - Receipts'!V56:W56</f>
        <v>0</v>
      </c>
      <c r="W51" s="888"/>
      <c r="X51" s="822">
        <f>'STEP 2 - Receipts'!X56:Y56</f>
        <v>0</v>
      </c>
      <c r="Y51" s="889"/>
      <c r="Z51" s="802">
        <f>'STEP 2 - Receipts'!Z56:AA56</f>
        <v>0</v>
      </c>
      <c r="AA51" s="890" t="s">
        <v>348</v>
      </c>
      <c r="AB51" s="802">
        <f>'STEP 2 - Receipts'!AB56:AC56</f>
        <v>0</v>
      </c>
      <c r="AC51" s="890"/>
      <c r="AD51" s="815">
        <f>'STEP 2 - Receipts'!AD56:AF56</f>
        <v>0</v>
      </c>
      <c r="AE51" s="891"/>
      <c r="AF51" s="892"/>
      <c r="AH51" s="140" t="str">
        <f t="shared" si="0"/>
        <v>00</v>
      </c>
      <c r="AI51" s="41"/>
      <c r="AJ51" s="41"/>
      <c r="AK51" s="41"/>
      <c r="AL51" s="41"/>
      <c r="AM51" s="41"/>
      <c r="AN51" s="41"/>
      <c r="AO51" s="41"/>
      <c r="AP51" s="41"/>
      <c r="AQ51" s="41"/>
      <c r="AR51" s="41"/>
      <c r="AS51" s="41"/>
      <c r="AT51" s="41"/>
      <c r="AW51" s="10" t="str">
        <f t="shared" si="8"/>
        <v>show</v>
      </c>
      <c r="AZ51" s="19" t="str">
        <f t="shared" si="1"/>
        <v>00</v>
      </c>
      <c r="BA51" s="20">
        <f t="shared" si="2"/>
        <v>0</v>
      </c>
      <c r="BB51" s="20">
        <f t="shared" si="3"/>
        <v>0</v>
      </c>
      <c r="BC51" s="20">
        <f t="shared" si="4"/>
        <v>0</v>
      </c>
      <c r="BD51" s="20">
        <f t="shared" si="5"/>
        <v>0</v>
      </c>
      <c r="BE51" s="20">
        <f t="shared" si="6"/>
        <v>0</v>
      </c>
      <c r="BF51" s="20">
        <f t="shared" si="7"/>
        <v>0</v>
      </c>
    </row>
    <row r="52" spans="2:58" s="10" customFormat="1" ht="14.1" customHeight="1" x14ac:dyDescent="0.25">
      <c r="B52" s="18">
        <v>39</v>
      </c>
      <c r="C52" s="782"/>
      <c r="D52" s="783"/>
      <c r="E52" s="782"/>
      <c r="F52" s="893"/>
      <c r="G52" s="893"/>
      <c r="H52" s="893"/>
      <c r="I52" s="893"/>
      <c r="J52" s="893"/>
      <c r="K52" s="783"/>
      <c r="L52" s="894">
        <f>'STEP 2 - Receipts'!L57:N57</f>
        <v>0</v>
      </c>
      <c r="M52" s="895"/>
      <c r="N52" s="896"/>
      <c r="O52" s="790">
        <f>'STEP 2 - Receipts'!O57:P57</f>
        <v>0</v>
      </c>
      <c r="P52" s="897"/>
      <c r="Q52" s="792">
        <f>'STEP 2 - Receipts'!Q57:S57</f>
        <v>0</v>
      </c>
      <c r="R52" s="898" t="s">
        <v>349</v>
      </c>
      <c r="S52" s="898"/>
      <c r="T52" s="800">
        <f>'STEP 2 - Receipts'!T57:U57</f>
        <v>0</v>
      </c>
      <c r="U52" s="899" t="s">
        <v>349</v>
      </c>
      <c r="V52" s="887">
        <f>'STEP 2 - Receipts'!V57:W57</f>
        <v>0</v>
      </c>
      <c r="W52" s="888"/>
      <c r="X52" s="822">
        <f>'STEP 2 - Receipts'!X57:Y57</f>
        <v>0</v>
      </c>
      <c r="Y52" s="889"/>
      <c r="Z52" s="802">
        <f>'STEP 2 - Receipts'!Z57:AA57</f>
        <v>0</v>
      </c>
      <c r="AA52" s="890" t="s">
        <v>349</v>
      </c>
      <c r="AB52" s="802">
        <f>'STEP 2 - Receipts'!AB57:AC57</f>
        <v>0</v>
      </c>
      <c r="AC52" s="890"/>
      <c r="AD52" s="815">
        <f>'STEP 2 - Receipts'!AD57:AF57</f>
        <v>0</v>
      </c>
      <c r="AE52" s="891"/>
      <c r="AF52" s="892"/>
      <c r="AH52" s="140" t="str">
        <f t="shared" si="0"/>
        <v>00</v>
      </c>
      <c r="AI52" s="41"/>
      <c r="AJ52" s="41"/>
      <c r="AK52" s="41"/>
      <c r="AL52" s="41"/>
      <c r="AM52" s="41"/>
      <c r="AN52" s="41"/>
      <c r="AO52" s="41"/>
      <c r="AP52" s="41"/>
      <c r="AQ52" s="41"/>
      <c r="AR52" s="41"/>
      <c r="AS52" s="41"/>
      <c r="AT52" s="41"/>
      <c r="AW52" s="10" t="str">
        <f t="shared" si="8"/>
        <v>show</v>
      </c>
      <c r="AZ52" s="19" t="str">
        <f t="shared" si="1"/>
        <v>00</v>
      </c>
      <c r="BA52" s="20">
        <f t="shared" si="2"/>
        <v>0</v>
      </c>
      <c r="BB52" s="20">
        <f t="shared" si="3"/>
        <v>0</v>
      </c>
      <c r="BC52" s="20">
        <f t="shared" si="4"/>
        <v>0</v>
      </c>
      <c r="BD52" s="20">
        <f t="shared" si="5"/>
        <v>0</v>
      </c>
      <c r="BE52" s="20">
        <f t="shared" si="6"/>
        <v>0</v>
      </c>
      <c r="BF52" s="20">
        <f t="shared" si="7"/>
        <v>0</v>
      </c>
    </row>
    <row r="53" spans="2:58" s="10" customFormat="1" ht="14.1" customHeight="1" x14ac:dyDescent="0.25">
      <c r="B53" s="18">
        <v>40</v>
      </c>
      <c r="C53" s="782"/>
      <c r="D53" s="783"/>
      <c r="E53" s="782"/>
      <c r="F53" s="893"/>
      <c r="G53" s="893"/>
      <c r="H53" s="893"/>
      <c r="I53" s="893"/>
      <c r="J53" s="893"/>
      <c r="K53" s="783"/>
      <c r="L53" s="894">
        <f>'STEP 2 - Receipts'!L58:N58</f>
        <v>0</v>
      </c>
      <c r="M53" s="895"/>
      <c r="N53" s="896"/>
      <c r="O53" s="790">
        <f>'STEP 2 - Receipts'!O58:P58</f>
        <v>0</v>
      </c>
      <c r="P53" s="897"/>
      <c r="Q53" s="792">
        <f>'STEP 2 - Receipts'!Q58:S58</f>
        <v>0</v>
      </c>
      <c r="R53" s="898" t="s">
        <v>350</v>
      </c>
      <c r="S53" s="898"/>
      <c r="T53" s="800">
        <f>'STEP 2 - Receipts'!T58:U58</f>
        <v>0</v>
      </c>
      <c r="U53" s="899" t="s">
        <v>350</v>
      </c>
      <c r="V53" s="887">
        <f>'STEP 2 - Receipts'!V58:W58</f>
        <v>0</v>
      </c>
      <c r="W53" s="888"/>
      <c r="X53" s="822">
        <f>'STEP 2 - Receipts'!X58:Y58</f>
        <v>0</v>
      </c>
      <c r="Y53" s="889"/>
      <c r="Z53" s="802">
        <f>'STEP 2 - Receipts'!Z58:AA58</f>
        <v>0</v>
      </c>
      <c r="AA53" s="890" t="s">
        <v>350</v>
      </c>
      <c r="AB53" s="802">
        <f>'STEP 2 - Receipts'!AB58:AC58</f>
        <v>0</v>
      </c>
      <c r="AC53" s="890"/>
      <c r="AD53" s="815">
        <f>'STEP 2 - Receipts'!AD58:AF58</f>
        <v>0</v>
      </c>
      <c r="AE53" s="891"/>
      <c r="AF53" s="892"/>
      <c r="AH53" s="140" t="str">
        <f t="shared" si="0"/>
        <v>00</v>
      </c>
      <c r="AI53" s="41"/>
      <c r="AJ53" s="41"/>
      <c r="AK53" s="41"/>
      <c r="AL53" s="41"/>
      <c r="AM53" s="41"/>
      <c r="AN53" s="41"/>
      <c r="AO53" s="41"/>
      <c r="AP53" s="41"/>
      <c r="AQ53" s="41"/>
      <c r="AR53" s="41"/>
      <c r="AS53" s="41"/>
      <c r="AT53" s="41"/>
      <c r="AW53" s="10" t="str">
        <f t="shared" si="8"/>
        <v>show</v>
      </c>
      <c r="AZ53" s="19" t="str">
        <f t="shared" si="1"/>
        <v>00</v>
      </c>
      <c r="BA53" s="20">
        <f t="shared" si="2"/>
        <v>0</v>
      </c>
      <c r="BB53" s="20">
        <f t="shared" si="3"/>
        <v>0</v>
      </c>
      <c r="BC53" s="20">
        <f t="shared" si="4"/>
        <v>0</v>
      </c>
      <c r="BD53" s="20">
        <f t="shared" si="5"/>
        <v>0</v>
      </c>
      <c r="BE53" s="20">
        <f t="shared" si="6"/>
        <v>0</v>
      </c>
      <c r="BF53" s="20">
        <f t="shared" si="7"/>
        <v>0</v>
      </c>
    </row>
    <row r="54" spans="2:58" s="10" customFormat="1" ht="14.1" customHeight="1" x14ac:dyDescent="0.25">
      <c r="B54" s="18">
        <v>41</v>
      </c>
      <c r="C54" s="782"/>
      <c r="D54" s="783"/>
      <c r="E54" s="782"/>
      <c r="F54" s="893"/>
      <c r="G54" s="893"/>
      <c r="H54" s="893"/>
      <c r="I54" s="893"/>
      <c r="J54" s="893"/>
      <c r="K54" s="783"/>
      <c r="L54" s="894">
        <f>'STEP 2 - Receipts'!L59:N59</f>
        <v>0</v>
      </c>
      <c r="M54" s="895"/>
      <c r="N54" s="896"/>
      <c r="O54" s="790">
        <f>'STEP 2 - Receipts'!O59:P59</f>
        <v>0</v>
      </c>
      <c r="P54" s="897"/>
      <c r="Q54" s="792">
        <f>'STEP 2 - Receipts'!Q59:S59</f>
        <v>0</v>
      </c>
      <c r="R54" s="898" t="s">
        <v>351</v>
      </c>
      <c r="S54" s="898"/>
      <c r="T54" s="800">
        <f>'STEP 2 - Receipts'!T59:U59</f>
        <v>0</v>
      </c>
      <c r="U54" s="899" t="s">
        <v>351</v>
      </c>
      <c r="V54" s="887">
        <f>'STEP 2 - Receipts'!V59:W59</f>
        <v>0</v>
      </c>
      <c r="W54" s="888"/>
      <c r="X54" s="822">
        <f>'STEP 2 - Receipts'!X59:Y59</f>
        <v>0</v>
      </c>
      <c r="Y54" s="889"/>
      <c r="Z54" s="802">
        <f>'STEP 2 - Receipts'!Z59:AA59</f>
        <v>0</v>
      </c>
      <c r="AA54" s="890" t="s">
        <v>351</v>
      </c>
      <c r="AB54" s="802">
        <f>'STEP 2 - Receipts'!AB59:AC59</f>
        <v>0</v>
      </c>
      <c r="AC54" s="890"/>
      <c r="AD54" s="815">
        <f>'STEP 2 - Receipts'!AD59:AF59</f>
        <v>0</v>
      </c>
      <c r="AE54" s="891"/>
      <c r="AF54" s="892"/>
      <c r="AH54" s="140" t="str">
        <f t="shared" si="0"/>
        <v>00</v>
      </c>
      <c r="AI54" s="41"/>
      <c r="AJ54" s="41"/>
      <c r="AK54" s="41"/>
      <c r="AL54" s="41"/>
      <c r="AM54" s="41"/>
      <c r="AN54" s="41"/>
      <c r="AO54" s="41"/>
      <c r="AP54" s="41"/>
      <c r="AQ54" s="41"/>
      <c r="AR54" s="41"/>
      <c r="AS54" s="41"/>
      <c r="AT54" s="41"/>
      <c r="AW54" s="10" t="str">
        <f t="shared" si="8"/>
        <v>show</v>
      </c>
      <c r="AZ54" s="19" t="str">
        <f t="shared" si="1"/>
        <v>00</v>
      </c>
      <c r="BA54" s="20">
        <f t="shared" si="2"/>
        <v>0</v>
      </c>
      <c r="BB54" s="20">
        <f t="shared" si="3"/>
        <v>0</v>
      </c>
      <c r="BC54" s="20">
        <f t="shared" si="4"/>
        <v>0</v>
      </c>
      <c r="BD54" s="20">
        <f t="shared" si="5"/>
        <v>0</v>
      </c>
      <c r="BE54" s="20">
        <f t="shared" si="6"/>
        <v>0</v>
      </c>
      <c r="BF54" s="20">
        <f t="shared" si="7"/>
        <v>0</v>
      </c>
    </row>
    <row r="55" spans="2:58" s="10" customFormat="1" ht="14.1" customHeight="1" x14ac:dyDescent="0.25">
      <c r="B55" s="18">
        <v>42</v>
      </c>
      <c r="C55" s="782"/>
      <c r="D55" s="783"/>
      <c r="E55" s="782"/>
      <c r="F55" s="893"/>
      <c r="G55" s="893"/>
      <c r="H55" s="893"/>
      <c r="I55" s="893"/>
      <c r="J55" s="893"/>
      <c r="K55" s="783"/>
      <c r="L55" s="894">
        <f>'STEP 2 - Receipts'!L60:N60</f>
        <v>0</v>
      </c>
      <c r="M55" s="895"/>
      <c r="N55" s="896"/>
      <c r="O55" s="790">
        <f>'STEP 2 - Receipts'!O60:P60</f>
        <v>0</v>
      </c>
      <c r="P55" s="897"/>
      <c r="Q55" s="792">
        <f>'STEP 2 - Receipts'!Q60:S60</f>
        <v>0</v>
      </c>
      <c r="R55" s="898" t="s">
        <v>352</v>
      </c>
      <c r="S55" s="898"/>
      <c r="T55" s="800">
        <f>'STEP 2 - Receipts'!T60:U60</f>
        <v>0</v>
      </c>
      <c r="U55" s="899" t="s">
        <v>352</v>
      </c>
      <c r="V55" s="887">
        <f>'STEP 2 - Receipts'!V60:W60</f>
        <v>0</v>
      </c>
      <c r="W55" s="888"/>
      <c r="X55" s="822">
        <f>'STEP 2 - Receipts'!X60:Y60</f>
        <v>0</v>
      </c>
      <c r="Y55" s="889"/>
      <c r="Z55" s="802">
        <f>'STEP 2 - Receipts'!Z60:AA60</f>
        <v>0</v>
      </c>
      <c r="AA55" s="890" t="s">
        <v>352</v>
      </c>
      <c r="AB55" s="802">
        <f>'STEP 2 - Receipts'!AB60:AC60</f>
        <v>0</v>
      </c>
      <c r="AC55" s="890"/>
      <c r="AD55" s="815">
        <f>'STEP 2 - Receipts'!AD60:AF60</f>
        <v>0</v>
      </c>
      <c r="AE55" s="891"/>
      <c r="AF55" s="892"/>
      <c r="AH55" s="140" t="str">
        <f t="shared" si="0"/>
        <v>00</v>
      </c>
      <c r="AI55" s="41"/>
      <c r="AJ55" s="41"/>
      <c r="AK55" s="41"/>
      <c r="AL55" s="41"/>
      <c r="AM55" s="41"/>
      <c r="AN55" s="41"/>
      <c r="AO55" s="41"/>
      <c r="AP55" s="41"/>
      <c r="AQ55" s="41"/>
      <c r="AR55" s="41"/>
      <c r="AS55" s="41"/>
      <c r="AT55" s="41"/>
      <c r="AW55" s="10" t="str">
        <f t="shared" si="8"/>
        <v>show</v>
      </c>
      <c r="AZ55" s="19" t="str">
        <f t="shared" si="1"/>
        <v>00</v>
      </c>
      <c r="BA55" s="20">
        <f t="shared" si="2"/>
        <v>0</v>
      </c>
      <c r="BB55" s="20">
        <f t="shared" si="3"/>
        <v>0</v>
      </c>
      <c r="BC55" s="20">
        <f t="shared" si="4"/>
        <v>0</v>
      </c>
      <c r="BD55" s="20">
        <f t="shared" si="5"/>
        <v>0</v>
      </c>
      <c r="BE55" s="20">
        <f t="shared" si="6"/>
        <v>0</v>
      </c>
      <c r="BF55" s="20">
        <f t="shared" si="7"/>
        <v>0</v>
      </c>
    </row>
    <row r="56" spans="2:58" s="10" customFormat="1" ht="14.1" customHeight="1" x14ac:dyDescent="0.25">
      <c r="B56" s="18">
        <v>43</v>
      </c>
      <c r="C56" s="782"/>
      <c r="D56" s="783"/>
      <c r="E56" s="782"/>
      <c r="F56" s="893"/>
      <c r="G56" s="893"/>
      <c r="H56" s="893"/>
      <c r="I56" s="893"/>
      <c r="J56" s="893"/>
      <c r="K56" s="783"/>
      <c r="L56" s="894">
        <f>'STEP 2 - Receipts'!L61:N61</f>
        <v>0</v>
      </c>
      <c r="M56" s="895"/>
      <c r="N56" s="896"/>
      <c r="O56" s="790">
        <f>'STEP 2 - Receipts'!O61:P61</f>
        <v>0</v>
      </c>
      <c r="P56" s="897"/>
      <c r="Q56" s="792">
        <f>'STEP 2 - Receipts'!Q61:S61</f>
        <v>0</v>
      </c>
      <c r="R56" s="898" t="s">
        <v>353</v>
      </c>
      <c r="S56" s="898"/>
      <c r="T56" s="800">
        <f>'STEP 2 - Receipts'!T61:U61</f>
        <v>0</v>
      </c>
      <c r="U56" s="899" t="s">
        <v>353</v>
      </c>
      <c r="V56" s="887">
        <f>'STEP 2 - Receipts'!V61:W61</f>
        <v>0</v>
      </c>
      <c r="W56" s="888"/>
      <c r="X56" s="822">
        <f>'STEP 2 - Receipts'!X61:Y61</f>
        <v>0</v>
      </c>
      <c r="Y56" s="889"/>
      <c r="Z56" s="802">
        <f>'STEP 2 - Receipts'!Z61:AA61</f>
        <v>0</v>
      </c>
      <c r="AA56" s="890" t="s">
        <v>353</v>
      </c>
      <c r="AB56" s="802">
        <f>'STEP 2 - Receipts'!AB61:AC61</f>
        <v>0</v>
      </c>
      <c r="AC56" s="890"/>
      <c r="AD56" s="815">
        <f>'STEP 2 - Receipts'!AD61:AF61</f>
        <v>0</v>
      </c>
      <c r="AE56" s="891"/>
      <c r="AF56" s="892"/>
      <c r="AH56" s="140" t="str">
        <f t="shared" si="0"/>
        <v>00</v>
      </c>
      <c r="AI56" s="41"/>
      <c r="AJ56" s="41"/>
      <c r="AK56" s="41"/>
      <c r="AL56" s="41"/>
      <c r="AM56" s="41"/>
      <c r="AN56" s="41"/>
      <c r="AO56" s="41"/>
      <c r="AP56" s="41"/>
      <c r="AQ56" s="41"/>
      <c r="AR56" s="41"/>
      <c r="AS56" s="41"/>
      <c r="AT56" s="41"/>
      <c r="AW56" s="10" t="str">
        <f t="shared" si="8"/>
        <v>show</v>
      </c>
      <c r="AZ56" s="19" t="str">
        <f t="shared" si="1"/>
        <v>00</v>
      </c>
      <c r="BA56" s="20">
        <f t="shared" si="2"/>
        <v>0</v>
      </c>
      <c r="BB56" s="20">
        <f t="shared" si="3"/>
        <v>0</v>
      </c>
      <c r="BC56" s="20">
        <f t="shared" si="4"/>
        <v>0</v>
      </c>
      <c r="BD56" s="20">
        <f t="shared" si="5"/>
        <v>0</v>
      </c>
      <c r="BE56" s="20">
        <f t="shared" si="6"/>
        <v>0</v>
      </c>
      <c r="BF56" s="20">
        <f t="shared" si="7"/>
        <v>0</v>
      </c>
    </row>
    <row r="57" spans="2:58" s="10" customFormat="1" ht="14.1" customHeight="1" x14ac:dyDescent="0.25">
      <c r="B57" s="18">
        <v>44</v>
      </c>
      <c r="C57" s="782"/>
      <c r="D57" s="783"/>
      <c r="E57" s="782"/>
      <c r="F57" s="893"/>
      <c r="G57" s="893"/>
      <c r="H57" s="893"/>
      <c r="I57" s="893"/>
      <c r="J57" s="893"/>
      <c r="K57" s="783"/>
      <c r="L57" s="894">
        <f>'STEP 2 - Receipts'!L62:N62</f>
        <v>0</v>
      </c>
      <c r="M57" s="895"/>
      <c r="N57" s="896"/>
      <c r="O57" s="790">
        <f>'STEP 2 - Receipts'!O62:P62</f>
        <v>0</v>
      </c>
      <c r="P57" s="897"/>
      <c r="Q57" s="792">
        <f>'STEP 2 - Receipts'!Q62:S62</f>
        <v>0</v>
      </c>
      <c r="R57" s="898" t="s">
        <v>354</v>
      </c>
      <c r="S57" s="898"/>
      <c r="T57" s="800">
        <f>'STEP 2 - Receipts'!T62:U62</f>
        <v>0</v>
      </c>
      <c r="U57" s="899" t="s">
        <v>354</v>
      </c>
      <c r="V57" s="887">
        <f>'STEP 2 - Receipts'!V62:W62</f>
        <v>0</v>
      </c>
      <c r="W57" s="888"/>
      <c r="X57" s="822">
        <f>'STEP 2 - Receipts'!X62:Y62</f>
        <v>0</v>
      </c>
      <c r="Y57" s="889"/>
      <c r="Z57" s="802">
        <f>'STEP 2 - Receipts'!Z62:AA62</f>
        <v>0</v>
      </c>
      <c r="AA57" s="890" t="s">
        <v>354</v>
      </c>
      <c r="AB57" s="802">
        <f>'STEP 2 - Receipts'!AB62:AC62</f>
        <v>0</v>
      </c>
      <c r="AC57" s="890"/>
      <c r="AD57" s="815">
        <f>'STEP 2 - Receipts'!AD62:AF62</f>
        <v>0</v>
      </c>
      <c r="AE57" s="891"/>
      <c r="AF57" s="892"/>
      <c r="AH57" s="140" t="str">
        <f t="shared" si="0"/>
        <v>00</v>
      </c>
      <c r="AI57" s="41"/>
      <c r="AJ57" s="41"/>
      <c r="AK57" s="41"/>
      <c r="AL57" s="41"/>
      <c r="AM57" s="41"/>
      <c r="AN57" s="41"/>
      <c r="AO57" s="41"/>
      <c r="AP57" s="41"/>
      <c r="AQ57" s="41"/>
      <c r="AR57" s="41"/>
      <c r="AS57" s="41"/>
      <c r="AT57" s="41"/>
      <c r="AW57" s="10" t="str">
        <f t="shared" si="8"/>
        <v>show</v>
      </c>
      <c r="AZ57" s="19" t="str">
        <f t="shared" si="1"/>
        <v>00</v>
      </c>
      <c r="BA57" s="20">
        <f t="shared" si="2"/>
        <v>0</v>
      </c>
      <c r="BB57" s="20">
        <f t="shared" si="3"/>
        <v>0</v>
      </c>
      <c r="BC57" s="20">
        <f t="shared" si="4"/>
        <v>0</v>
      </c>
      <c r="BD57" s="20">
        <f t="shared" si="5"/>
        <v>0</v>
      </c>
      <c r="BE57" s="20">
        <f t="shared" si="6"/>
        <v>0</v>
      </c>
      <c r="BF57" s="20">
        <f t="shared" si="7"/>
        <v>0</v>
      </c>
    </row>
    <row r="58" spans="2:58" s="10" customFormat="1" ht="14.1" customHeight="1" x14ac:dyDescent="0.25">
      <c r="B58" s="18">
        <v>45</v>
      </c>
      <c r="C58" s="782"/>
      <c r="D58" s="783"/>
      <c r="E58" s="782"/>
      <c r="F58" s="893"/>
      <c r="G58" s="893"/>
      <c r="H58" s="893"/>
      <c r="I58" s="893"/>
      <c r="J58" s="893"/>
      <c r="K58" s="783"/>
      <c r="L58" s="894">
        <f>'STEP 2 - Receipts'!L63:N63</f>
        <v>0</v>
      </c>
      <c r="M58" s="895"/>
      <c r="N58" s="896"/>
      <c r="O58" s="790">
        <f>'STEP 2 - Receipts'!O63:P63</f>
        <v>0</v>
      </c>
      <c r="P58" s="897"/>
      <c r="Q58" s="792">
        <f>'STEP 2 - Receipts'!Q63:S63</f>
        <v>0</v>
      </c>
      <c r="R58" s="898" t="s">
        <v>355</v>
      </c>
      <c r="S58" s="898"/>
      <c r="T58" s="800">
        <f>'STEP 2 - Receipts'!T63:U63</f>
        <v>0</v>
      </c>
      <c r="U58" s="899" t="s">
        <v>355</v>
      </c>
      <c r="V58" s="887">
        <f>'STEP 2 - Receipts'!V63:W63</f>
        <v>0</v>
      </c>
      <c r="W58" s="888"/>
      <c r="X58" s="822">
        <f>'STEP 2 - Receipts'!X63:Y63</f>
        <v>0</v>
      </c>
      <c r="Y58" s="889"/>
      <c r="Z58" s="802">
        <f>'STEP 2 - Receipts'!Z63:AA63</f>
        <v>0</v>
      </c>
      <c r="AA58" s="890" t="s">
        <v>355</v>
      </c>
      <c r="AB58" s="802">
        <f>'STEP 2 - Receipts'!AB63:AC63</f>
        <v>0</v>
      </c>
      <c r="AC58" s="890"/>
      <c r="AD58" s="815">
        <f>'STEP 2 - Receipts'!AD63:AF63</f>
        <v>0</v>
      </c>
      <c r="AE58" s="891"/>
      <c r="AF58" s="892"/>
      <c r="AH58" s="140" t="str">
        <f t="shared" si="0"/>
        <v>00</v>
      </c>
      <c r="AI58" s="41"/>
      <c r="AJ58" s="41"/>
      <c r="AK58" s="41"/>
      <c r="AL58" s="41"/>
      <c r="AM58" s="41"/>
      <c r="AN58" s="41"/>
      <c r="AO58" s="41"/>
      <c r="AP58" s="41"/>
      <c r="AQ58" s="41"/>
      <c r="AR58" s="41"/>
      <c r="AS58" s="41"/>
      <c r="AT58" s="41"/>
      <c r="AW58" s="10" t="str">
        <f t="shared" si="8"/>
        <v>show</v>
      </c>
      <c r="AZ58" s="19" t="str">
        <f t="shared" si="1"/>
        <v>00</v>
      </c>
      <c r="BA58" s="20">
        <f t="shared" si="2"/>
        <v>0</v>
      </c>
      <c r="BB58" s="20">
        <f t="shared" si="3"/>
        <v>0</v>
      </c>
      <c r="BC58" s="20">
        <f t="shared" si="4"/>
        <v>0</v>
      </c>
      <c r="BD58" s="20">
        <f t="shared" si="5"/>
        <v>0</v>
      </c>
      <c r="BE58" s="20">
        <f t="shared" si="6"/>
        <v>0</v>
      </c>
      <c r="BF58" s="20">
        <f t="shared" si="7"/>
        <v>0</v>
      </c>
    </row>
    <row r="59" spans="2:58" s="10" customFormat="1" ht="14.1" customHeight="1" x14ac:dyDescent="0.25">
      <c r="B59" s="18">
        <v>46</v>
      </c>
      <c r="C59" s="782"/>
      <c r="D59" s="783"/>
      <c r="E59" s="782"/>
      <c r="F59" s="893"/>
      <c r="G59" s="893"/>
      <c r="H59" s="893"/>
      <c r="I59" s="893"/>
      <c r="J59" s="893"/>
      <c r="K59" s="783"/>
      <c r="L59" s="894">
        <f>'STEP 2 - Receipts'!L64:N64</f>
        <v>0</v>
      </c>
      <c r="M59" s="895"/>
      <c r="N59" s="896"/>
      <c r="O59" s="790">
        <f>'STEP 2 - Receipts'!O64:P64</f>
        <v>0</v>
      </c>
      <c r="P59" s="897"/>
      <c r="Q59" s="792">
        <f>'STEP 2 - Receipts'!Q64:S64</f>
        <v>0</v>
      </c>
      <c r="R59" s="898" t="s">
        <v>356</v>
      </c>
      <c r="S59" s="898"/>
      <c r="T59" s="800">
        <f>'STEP 2 - Receipts'!T64:U64</f>
        <v>0</v>
      </c>
      <c r="U59" s="899" t="s">
        <v>356</v>
      </c>
      <c r="V59" s="887">
        <f>'STEP 2 - Receipts'!V64:W64</f>
        <v>0</v>
      </c>
      <c r="W59" s="888"/>
      <c r="X59" s="822">
        <f>'STEP 2 - Receipts'!X64:Y64</f>
        <v>0</v>
      </c>
      <c r="Y59" s="889"/>
      <c r="Z59" s="802">
        <f>'STEP 2 - Receipts'!Z64:AA64</f>
        <v>0</v>
      </c>
      <c r="AA59" s="890" t="s">
        <v>356</v>
      </c>
      <c r="AB59" s="802">
        <f>'STEP 2 - Receipts'!AB64:AC64</f>
        <v>0</v>
      </c>
      <c r="AC59" s="890"/>
      <c r="AD59" s="815">
        <f>'STEP 2 - Receipts'!AD64:AF64</f>
        <v>0</v>
      </c>
      <c r="AE59" s="891"/>
      <c r="AF59" s="892"/>
      <c r="AH59" s="140" t="str">
        <f t="shared" si="0"/>
        <v>00</v>
      </c>
      <c r="AI59" s="41"/>
      <c r="AJ59" s="41"/>
      <c r="AK59" s="41"/>
      <c r="AL59" s="41"/>
      <c r="AM59" s="41"/>
      <c r="AN59" s="41"/>
      <c r="AO59" s="41"/>
      <c r="AP59" s="41"/>
      <c r="AQ59" s="41"/>
      <c r="AR59" s="41"/>
      <c r="AS59" s="41"/>
      <c r="AT59" s="41"/>
      <c r="AW59" s="10" t="str">
        <f t="shared" si="8"/>
        <v>show</v>
      </c>
      <c r="AZ59" s="19" t="str">
        <f t="shared" si="1"/>
        <v>00</v>
      </c>
      <c r="BA59" s="20">
        <f t="shared" si="2"/>
        <v>0</v>
      </c>
      <c r="BB59" s="20">
        <f t="shared" si="3"/>
        <v>0</v>
      </c>
      <c r="BC59" s="20">
        <f t="shared" si="4"/>
        <v>0</v>
      </c>
      <c r="BD59" s="20">
        <f t="shared" si="5"/>
        <v>0</v>
      </c>
      <c r="BE59" s="20">
        <f t="shared" si="6"/>
        <v>0</v>
      </c>
      <c r="BF59" s="20">
        <f t="shared" si="7"/>
        <v>0</v>
      </c>
    </row>
    <row r="60" spans="2:58" s="10" customFormat="1" ht="14.1" customHeight="1" x14ac:dyDescent="0.25">
      <c r="B60" s="18">
        <v>47</v>
      </c>
      <c r="C60" s="782"/>
      <c r="D60" s="783"/>
      <c r="E60" s="782"/>
      <c r="F60" s="893"/>
      <c r="G60" s="893"/>
      <c r="H60" s="893"/>
      <c r="I60" s="893"/>
      <c r="J60" s="893"/>
      <c r="K60" s="783"/>
      <c r="L60" s="894">
        <f>'STEP 2 - Receipts'!L65:N65</f>
        <v>0</v>
      </c>
      <c r="M60" s="895"/>
      <c r="N60" s="896"/>
      <c r="O60" s="790">
        <f>'STEP 2 - Receipts'!O65:P65</f>
        <v>0</v>
      </c>
      <c r="P60" s="897"/>
      <c r="Q60" s="792">
        <f>'STEP 2 - Receipts'!Q65:S65</f>
        <v>0</v>
      </c>
      <c r="R60" s="898" t="s">
        <v>357</v>
      </c>
      <c r="S60" s="898"/>
      <c r="T60" s="800">
        <f>'STEP 2 - Receipts'!T65:U65</f>
        <v>0</v>
      </c>
      <c r="U60" s="899" t="s">
        <v>357</v>
      </c>
      <c r="V60" s="887">
        <f>'STEP 2 - Receipts'!V65:W65</f>
        <v>0</v>
      </c>
      <c r="W60" s="888"/>
      <c r="X60" s="822">
        <f>'STEP 2 - Receipts'!X65:Y65</f>
        <v>0</v>
      </c>
      <c r="Y60" s="889"/>
      <c r="Z60" s="802">
        <f>'STEP 2 - Receipts'!Z65:AA65</f>
        <v>0</v>
      </c>
      <c r="AA60" s="890" t="s">
        <v>357</v>
      </c>
      <c r="AB60" s="802">
        <f>'STEP 2 - Receipts'!AB65:AC65</f>
        <v>0</v>
      </c>
      <c r="AC60" s="890"/>
      <c r="AD60" s="815">
        <f>'STEP 2 - Receipts'!AD65:AF65</f>
        <v>0</v>
      </c>
      <c r="AE60" s="891"/>
      <c r="AF60" s="892"/>
      <c r="AH60" s="140" t="str">
        <f t="shared" si="0"/>
        <v>00</v>
      </c>
      <c r="AI60" s="41"/>
      <c r="AJ60" s="41"/>
      <c r="AK60" s="41"/>
      <c r="AL60" s="41"/>
      <c r="AM60" s="41"/>
      <c r="AN60" s="41"/>
      <c r="AO60" s="41"/>
      <c r="AP60" s="41"/>
      <c r="AQ60" s="41"/>
      <c r="AR60" s="41"/>
      <c r="AS60" s="41"/>
      <c r="AT60" s="41"/>
      <c r="AW60" s="10" t="str">
        <f t="shared" si="8"/>
        <v>show</v>
      </c>
      <c r="AZ60" s="19" t="str">
        <f t="shared" si="1"/>
        <v>00</v>
      </c>
      <c r="BA60" s="20">
        <f t="shared" si="2"/>
        <v>0</v>
      </c>
      <c r="BB60" s="20">
        <f t="shared" si="3"/>
        <v>0</v>
      </c>
      <c r="BC60" s="20">
        <f t="shared" si="4"/>
        <v>0</v>
      </c>
      <c r="BD60" s="20">
        <f t="shared" si="5"/>
        <v>0</v>
      </c>
      <c r="BE60" s="20">
        <f t="shared" si="6"/>
        <v>0</v>
      </c>
      <c r="BF60" s="20">
        <f t="shared" si="7"/>
        <v>0</v>
      </c>
    </row>
    <row r="61" spans="2:58" s="10" customFormat="1" ht="14.1" customHeight="1" x14ac:dyDescent="0.25">
      <c r="B61" s="18">
        <v>48</v>
      </c>
      <c r="C61" s="782"/>
      <c r="D61" s="783"/>
      <c r="E61" s="782"/>
      <c r="F61" s="893"/>
      <c r="G61" s="893"/>
      <c r="H61" s="893"/>
      <c r="I61" s="893"/>
      <c r="J61" s="893"/>
      <c r="K61" s="783"/>
      <c r="L61" s="894">
        <f>'STEP 2 - Receipts'!L66:N66</f>
        <v>0</v>
      </c>
      <c r="M61" s="895"/>
      <c r="N61" s="896"/>
      <c r="O61" s="790">
        <f>'STEP 2 - Receipts'!O66:P66</f>
        <v>0</v>
      </c>
      <c r="P61" s="897"/>
      <c r="Q61" s="792">
        <f>'STEP 2 - Receipts'!Q66:S66</f>
        <v>0</v>
      </c>
      <c r="R61" s="898" t="s">
        <v>358</v>
      </c>
      <c r="S61" s="898"/>
      <c r="T61" s="800">
        <f>'STEP 2 - Receipts'!T66:U66</f>
        <v>0</v>
      </c>
      <c r="U61" s="899" t="s">
        <v>358</v>
      </c>
      <c r="V61" s="887">
        <f>'STEP 2 - Receipts'!V66:W66</f>
        <v>0</v>
      </c>
      <c r="W61" s="888"/>
      <c r="X61" s="822">
        <f>'STEP 2 - Receipts'!X66:Y66</f>
        <v>0</v>
      </c>
      <c r="Y61" s="889"/>
      <c r="Z61" s="802">
        <f>'STEP 2 - Receipts'!Z66:AA66</f>
        <v>0</v>
      </c>
      <c r="AA61" s="890" t="s">
        <v>358</v>
      </c>
      <c r="AB61" s="802">
        <f>'STEP 2 - Receipts'!AB66:AC66</f>
        <v>0</v>
      </c>
      <c r="AC61" s="890"/>
      <c r="AD61" s="815">
        <f>'STEP 2 - Receipts'!AD66:AF66</f>
        <v>0</v>
      </c>
      <c r="AE61" s="891"/>
      <c r="AF61" s="892"/>
      <c r="AH61" s="140" t="str">
        <f t="shared" si="0"/>
        <v>00</v>
      </c>
      <c r="AI61" s="41"/>
      <c r="AJ61" s="41"/>
      <c r="AK61" s="41"/>
      <c r="AL61" s="41"/>
      <c r="AM61" s="41"/>
      <c r="AN61" s="41"/>
      <c r="AO61" s="41"/>
      <c r="AP61" s="41"/>
      <c r="AQ61" s="41"/>
      <c r="AR61" s="41"/>
      <c r="AS61" s="41"/>
      <c r="AT61" s="41"/>
      <c r="AW61" s="10" t="str">
        <f t="shared" si="8"/>
        <v>show</v>
      </c>
      <c r="AZ61" s="19" t="str">
        <f t="shared" si="1"/>
        <v>00</v>
      </c>
      <c r="BA61" s="20">
        <f t="shared" si="2"/>
        <v>0</v>
      </c>
      <c r="BB61" s="20">
        <f t="shared" si="3"/>
        <v>0</v>
      </c>
      <c r="BC61" s="20">
        <f t="shared" si="4"/>
        <v>0</v>
      </c>
      <c r="BD61" s="20">
        <f t="shared" si="5"/>
        <v>0</v>
      </c>
      <c r="BE61" s="20">
        <f t="shared" si="6"/>
        <v>0</v>
      </c>
      <c r="BF61" s="20">
        <f t="shared" si="7"/>
        <v>0</v>
      </c>
    </row>
    <row r="62" spans="2:58" s="10" customFormat="1" ht="14.1" customHeight="1" x14ac:dyDescent="0.25">
      <c r="B62" s="18">
        <v>49</v>
      </c>
      <c r="C62" s="782"/>
      <c r="D62" s="783"/>
      <c r="E62" s="782"/>
      <c r="F62" s="893"/>
      <c r="G62" s="893"/>
      <c r="H62" s="893"/>
      <c r="I62" s="893"/>
      <c r="J62" s="893"/>
      <c r="K62" s="783"/>
      <c r="L62" s="894">
        <f>'STEP 2 - Receipts'!L67:N67</f>
        <v>0</v>
      </c>
      <c r="M62" s="895"/>
      <c r="N62" s="896"/>
      <c r="O62" s="790">
        <f>'STEP 2 - Receipts'!O67:P67</f>
        <v>0</v>
      </c>
      <c r="P62" s="897"/>
      <c r="Q62" s="792">
        <f>'STEP 2 - Receipts'!Q67:S67</f>
        <v>0</v>
      </c>
      <c r="R62" s="898" t="s">
        <v>359</v>
      </c>
      <c r="S62" s="898"/>
      <c r="T62" s="800">
        <f>'STEP 2 - Receipts'!T67:U67</f>
        <v>0</v>
      </c>
      <c r="U62" s="899" t="s">
        <v>359</v>
      </c>
      <c r="V62" s="887">
        <f>'STEP 2 - Receipts'!V67:W67</f>
        <v>0</v>
      </c>
      <c r="W62" s="888"/>
      <c r="X62" s="822">
        <f>'STEP 2 - Receipts'!X67:Y67</f>
        <v>0</v>
      </c>
      <c r="Y62" s="889"/>
      <c r="Z62" s="802">
        <f>'STEP 2 - Receipts'!Z67:AA67</f>
        <v>0</v>
      </c>
      <c r="AA62" s="890" t="s">
        <v>359</v>
      </c>
      <c r="AB62" s="802">
        <f>'STEP 2 - Receipts'!AB67:AC67</f>
        <v>0</v>
      </c>
      <c r="AC62" s="890"/>
      <c r="AD62" s="815">
        <f>'STEP 2 - Receipts'!AD67:AF67</f>
        <v>0</v>
      </c>
      <c r="AE62" s="891"/>
      <c r="AF62" s="892"/>
      <c r="AH62" s="140" t="str">
        <f t="shared" si="0"/>
        <v>00</v>
      </c>
      <c r="AI62" s="41"/>
      <c r="AJ62" s="41"/>
      <c r="AK62" s="41"/>
      <c r="AL62" s="41"/>
      <c r="AM62" s="41"/>
      <c r="AN62" s="41"/>
      <c r="AO62" s="41"/>
      <c r="AP62" s="41"/>
      <c r="AQ62" s="41"/>
      <c r="AR62" s="41"/>
      <c r="AS62" s="41"/>
      <c r="AT62" s="41"/>
      <c r="AW62" s="10" t="str">
        <f t="shared" si="8"/>
        <v>show</v>
      </c>
      <c r="AZ62" s="19" t="str">
        <f t="shared" si="1"/>
        <v>00</v>
      </c>
      <c r="BA62" s="20">
        <f t="shared" si="2"/>
        <v>0</v>
      </c>
      <c r="BB62" s="20">
        <f t="shared" si="3"/>
        <v>0</v>
      </c>
      <c r="BC62" s="20">
        <f t="shared" si="4"/>
        <v>0</v>
      </c>
      <c r="BD62" s="20">
        <f t="shared" si="5"/>
        <v>0</v>
      </c>
      <c r="BE62" s="20">
        <f t="shared" si="6"/>
        <v>0</v>
      </c>
      <c r="BF62" s="20">
        <f t="shared" si="7"/>
        <v>0</v>
      </c>
    </row>
    <row r="63" spans="2:58" s="10" customFormat="1" ht="14.1" customHeight="1" x14ac:dyDescent="0.25">
      <c r="B63" s="18">
        <v>50</v>
      </c>
      <c r="C63" s="782"/>
      <c r="D63" s="783"/>
      <c r="E63" s="782"/>
      <c r="F63" s="893"/>
      <c r="G63" s="893"/>
      <c r="H63" s="893"/>
      <c r="I63" s="893"/>
      <c r="J63" s="893"/>
      <c r="K63" s="783"/>
      <c r="L63" s="894">
        <f>'STEP 2 - Receipts'!L68:N68</f>
        <v>0</v>
      </c>
      <c r="M63" s="895"/>
      <c r="N63" s="896"/>
      <c r="O63" s="790">
        <f>'STEP 2 - Receipts'!O68:P68</f>
        <v>0</v>
      </c>
      <c r="P63" s="897"/>
      <c r="Q63" s="792">
        <f>'STEP 2 - Receipts'!Q68:S68</f>
        <v>0</v>
      </c>
      <c r="R63" s="898" t="s">
        <v>360</v>
      </c>
      <c r="S63" s="898"/>
      <c r="T63" s="800">
        <f>'STEP 2 - Receipts'!T68:U68</f>
        <v>0</v>
      </c>
      <c r="U63" s="899" t="s">
        <v>360</v>
      </c>
      <c r="V63" s="887">
        <f>'STEP 2 - Receipts'!V68:W68</f>
        <v>0</v>
      </c>
      <c r="W63" s="888"/>
      <c r="X63" s="822">
        <f>'STEP 2 - Receipts'!X68:Y68</f>
        <v>0</v>
      </c>
      <c r="Y63" s="889"/>
      <c r="Z63" s="802">
        <f>'STEP 2 - Receipts'!Z68:AA68</f>
        <v>0</v>
      </c>
      <c r="AA63" s="890" t="s">
        <v>360</v>
      </c>
      <c r="AB63" s="802">
        <f>'STEP 2 - Receipts'!AB68:AC68</f>
        <v>0</v>
      </c>
      <c r="AC63" s="890"/>
      <c r="AD63" s="815">
        <f>'STEP 2 - Receipts'!AD68:AF68</f>
        <v>0</v>
      </c>
      <c r="AE63" s="891"/>
      <c r="AF63" s="892"/>
      <c r="AH63" s="140" t="str">
        <f t="shared" si="0"/>
        <v>00</v>
      </c>
      <c r="AI63" s="41"/>
      <c r="AJ63" s="41"/>
      <c r="AK63" s="41"/>
      <c r="AL63" s="41"/>
      <c r="AM63" s="41"/>
      <c r="AN63" s="41"/>
      <c r="AO63" s="41"/>
      <c r="AP63" s="41"/>
      <c r="AQ63" s="41"/>
      <c r="AR63" s="41"/>
      <c r="AS63" s="41"/>
      <c r="AT63" s="41"/>
      <c r="AW63" s="10" t="str">
        <f t="shared" si="8"/>
        <v>show</v>
      </c>
      <c r="AZ63" s="19" t="str">
        <f t="shared" si="1"/>
        <v>00</v>
      </c>
      <c r="BA63" s="20">
        <f t="shared" si="2"/>
        <v>0</v>
      </c>
      <c r="BB63" s="20">
        <f t="shared" si="3"/>
        <v>0</v>
      </c>
      <c r="BC63" s="20">
        <f t="shared" si="4"/>
        <v>0</v>
      </c>
      <c r="BD63" s="20">
        <f t="shared" si="5"/>
        <v>0</v>
      </c>
      <c r="BE63" s="20">
        <f t="shared" si="6"/>
        <v>0</v>
      </c>
      <c r="BF63" s="20">
        <f t="shared" si="7"/>
        <v>0</v>
      </c>
    </row>
    <row r="64" spans="2:58" s="10" customFormat="1" ht="14.1" customHeight="1" x14ac:dyDescent="0.25">
      <c r="B64" s="18">
        <v>51</v>
      </c>
      <c r="C64" s="782"/>
      <c r="D64" s="783"/>
      <c r="E64" s="782"/>
      <c r="F64" s="893"/>
      <c r="G64" s="893"/>
      <c r="H64" s="893"/>
      <c r="I64" s="893"/>
      <c r="J64" s="893"/>
      <c r="K64" s="783"/>
      <c r="L64" s="894">
        <f>'STEP 2 - Receipts'!L69:N69</f>
        <v>0</v>
      </c>
      <c r="M64" s="895"/>
      <c r="N64" s="896"/>
      <c r="O64" s="790">
        <f>'STEP 2 - Receipts'!O69:P69</f>
        <v>0</v>
      </c>
      <c r="P64" s="897"/>
      <c r="Q64" s="792">
        <f>'STEP 2 - Receipts'!Q69:S69</f>
        <v>0</v>
      </c>
      <c r="R64" s="898" t="s">
        <v>361</v>
      </c>
      <c r="S64" s="898"/>
      <c r="T64" s="800">
        <f>'STEP 2 - Receipts'!T69:U69</f>
        <v>0</v>
      </c>
      <c r="U64" s="899" t="s">
        <v>361</v>
      </c>
      <c r="V64" s="887">
        <f>'STEP 2 - Receipts'!V69:W69</f>
        <v>0</v>
      </c>
      <c r="W64" s="888"/>
      <c r="X64" s="822">
        <f>'STEP 2 - Receipts'!X69:Y69</f>
        <v>0</v>
      </c>
      <c r="Y64" s="889"/>
      <c r="Z64" s="802">
        <f>'STEP 2 - Receipts'!Z69:AA69</f>
        <v>0</v>
      </c>
      <c r="AA64" s="890" t="s">
        <v>361</v>
      </c>
      <c r="AB64" s="802">
        <f>'STEP 2 - Receipts'!AB69:AC69</f>
        <v>0</v>
      </c>
      <c r="AC64" s="890"/>
      <c r="AD64" s="815">
        <f>'STEP 2 - Receipts'!AD69:AF69</f>
        <v>0</v>
      </c>
      <c r="AE64" s="891"/>
      <c r="AF64" s="892"/>
      <c r="AH64" s="140" t="str">
        <f t="shared" si="0"/>
        <v>00</v>
      </c>
      <c r="AI64" s="41"/>
      <c r="AJ64" s="41"/>
      <c r="AK64" s="41"/>
      <c r="AL64" s="41"/>
      <c r="AM64" s="41"/>
      <c r="AN64" s="41"/>
      <c r="AO64" s="41"/>
      <c r="AP64" s="41"/>
      <c r="AQ64" s="41"/>
      <c r="AR64" s="41"/>
      <c r="AS64" s="41"/>
      <c r="AT64" s="41"/>
      <c r="AW64" s="10" t="str">
        <f t="shared" si="8"/>
        <v>show</v>
      </c>
      <c r="AZ64" s="19" t="str">
        <f t="shared" si="1"/>
        <v>00</v>
      </c>
      <c r="BA64" s="20">
        <f t="shared" si="2"/>
        <v>0</v>
      </c>
      <c r="BB64" s="20">
        <f t="shared" si="3"/>
        <v>0</v>
      </c>
      <c r="BC64" s="20">
        <f t="shared" si="4"/>
        <v>0</v>
      </c>
      <c r="BD64" s="20">
        <f t="shared" si="5"/>
        <v>0</v>
      </c>
      <c r="BE64" s="20">
        <f t="shared" si="6"/>
        <v>0</v>
      </c>
      <c r="BF64" s="20">
        <f t="shared" si="7"/>
        <v>0</v>
      </c>
    </row>
    <row r="65" spans="2:58" s="10" customFormat="1" ht="14.1" customHeight="1" x14ac:dyDescent="0.25">
      <c r="B65" s="18">
        <v>52</v>
      </c>
      <c r="C65" s="782"/>
      <c r="D65" s="783"/>
      <c r="E65" s="782"/>
      <c r="F65" s="893"/>
      <c r="G65" s="893"/>
      <c r="H65" s="893"/>
      <c r="I65" s="893"/>
      <c r="J65" s="893"/>
      <c r="K65" s="783"/>
      <c r="L65" s="894">
        <f>'STEP 2 - Receipts'!L70:N70</f>
        <v>0</v>
      </c>
      <c r="M65" s="895"/>
      <c r="N65" s="896"/>
      <c r="O65" s="790">
        <f>'STEP 2 - Receipts'!O70:P70</f>
        <v>0</v>
      </c>
      <c r="P65" s="897"/>
      <c r="Q65" s="792">
        <f>'STEP 2 - Receipts'!Q70:S70</f>
        <v>0</v>
      </c>
      <c r="R65" s="898" t="s">
        <v>362</v>
      </c>
      <c r="S65" s="898"/>
      <c r="T65" s="800">
        <f>'STEP 2 - Receipts'!T70:U70</f>
        <v>0</v>
      </c>
      <c r="U65" s="899" t="s">
        <v>362</v>
      </c>
      <c r="V65" s="887">
        <f>'STEP 2 - Receipts'!V70:W70</f>
        <v>0</v>
      </c>
      <c r="W65" s="888"/>
      <c r="X65" s="822">
        <f>'STEP 2 - Receipts'!X70:Y70</f>
        <v>0</v>
      </c>
      <c r="Y65" s="889"/>
      <c r="Z65" s="802">
        <f>'STEP 2 - Receipts'!Z70:AA70</f>
        <v>0</v>
      </c>
      <c r="AA65" s="890" t="s">
        <v>362</v>
      </c>
      <c r="AB65" s="802">
        <f>'STEP 2 - Receipts'!AB70:AC70</f>
        <v>0</v>
      </c>
      <c r="AC65" s="890"/>
      <c r="AD65" s="815">
        <f>'STEP 2 - Receipts'!AD70:AF70</f>
        <v>0</v>
      </c>
      <c r="AE65" s="891"/>
      <c r="AF65" s="892"/>
      <c r="AH65" s="140" t="str">
        <f t="shared" si="0"/>
        <v>00</v>
      </c>
      <c r="AI65" s="41"/>
      <c r="AJ65" s="41"/>
      <c r="AK65" s="41"/>
      <c r="AL65" s="41"/>
      <c r="AM65" s="41"/>
      <c r="AN65" s="41"/>
      <c r="AO65" s="41"/>
      <c r="AP65" s="41"/>
      <c r="AQ65" s="41"/>
      <c r="AR65" s="41"/>
      <c r="AS65" s="41"/>
      <c r="AT65" s="41"/>
      <c r="AW65" s="10" t="str">
        <f t="shared" si="8"/>
        <v>show</v>
      </c>
      <c r="AZ65" s="19" t="str">
        <f t="shared" si="1"/>
        <v>00</v>
      </c>
      <c r="BA65" s="20">
        <f t="shared" si="2"/>
        <v>0</v>
      </c>
      <c r="BB65" s="20">
        <f t="shared" si="3"/>
        <v>0</v>
      </c>
      <c r="BC65" s="20">
        <f t="shared" si="4"/>
        <v>0</v>
      </c>
      <c r="BD65" s="20">
        <f t="shared" si="5"/>
        <v>0</v>
      </c>
      <c r="BE65" s="20">
        <f t="shared" si="6"/>
        <v>0</v>
      </c>
      <c r="BF65" s="20">
        <f t="shared" si="7"/>
        <v>0</v>
      </c>
    </row>
    <row r="66" spans="2:58" s="10" customFormat="1" ht="14.1" customHeight="1" x14ac:dyDescent="0.25">
      <c r="B66" s="18">
        <v>53</v>
      </c>
      <c r="C66" s="782"/>
      <c r="D66" s="783"/>
      <c r="E66" s="782"/>
      <c r="F66" s="893"/>
      <c r="G66" s="893"/>
      <c r="H66" s="893"/>
      <c r="I66" s="893"/>
      <c r="J66" s="893"/>
      <c r="K66" s="783"/>
      <c r="L66" s="894">
        <f>'STEP 2 - Receipts'!L71:N71</f>
        <v>0</v>
      </c>
      <c r="M66" s="895"/>
      <c r="N66" s="896"/>
      <c r="O66" s="790">
        <f>'STEP 2 - Receipts'!O71:P71</f>
        <v>0</v>
      </c>
      <c r="P66" s="897"/>
      <c r="Q66" s="792">
        <f>'STEP 2 - Receipts'!Q71:S71</f>
        <v>0</v>
      </c>
      <c r="R66" s="898" t="s">
        <v>363</v>
      </c>
      <c r="S66" s="898"/>
      <c r="T66" s="800">
        <f>'STEP 2 - Receipts'!T71:U71</f>
        <v>0</v>
      </c>
      <c r="U66" s="899" t="s">
        <v>363</v>
      </c>
      <c r="V66" s="887">
        <f>'STEP 2 - Receipts'!V71:W71</f>
        <v>0</v>
      </c>
      <c r="W66" s="888"/>
      <c r="X66" s="822">
        <f>'STEP 2 - Receipts'!X71:Y71</f>
        <v>0</v>
      </c>
      <c r="Y66" s="889"/>
      <c r="Z66" s="802">
        <f>'STEP 2 - Receipts'!Z71:AA71</f>
        <v>0</v>
      </c>
      <c r="AA66" s="890" t="s">
        <v>363</v>
      </c>
      <c r="AB66" s="802">
        <f>'STEP 2 - Receipts'!AB71:AC71</f>
        <v>0</v>
      </c>
      <c r="AC66" s="890"/>
      <c r="AD66" s="815">
        <f>'STEP 2 - Receipts'!AD71:AF71</f>
        <v>0</v>
      </c>
      <c r="AE66" s="891"/>
      <c r="AF66" s="892"/>
      <c r="AH66" s="140" t="str">
        <f t="shared" si="0"/>
        <v>00</v>
      </c>
      <c r="AI66" s="41"/>
      <c r="AJ66" s="41"/>
      <c r="AK66" s="41"/>
      <c r="AL66" s="41"/>
      <c r="AM66" s="41"/>
      <c r="AN66" s="41"/>
      <c r="AO66" s="41"/>
      <c r="AP66" s="41"/>
      <c r="AQ66" s="41"/>
      <c r="AR66" s="41"/>
      <c r="AS66" s="41"/>
      <c r="AT66" s="41"/>
      <c r="AW66" s="10" t="str">
        <f t="shared" si="8"/>
        <v>show</v>
      </c>
      <c r="AZ66" s="19" t="str">
        <f t="shared" si="1"/>
        <v>00</v>
      </c>
      <c r="BA66" s="20">
        <f t="shared" si="2"/>
        <v>0</v>
      </c>
      <c r="BB66" s="20">
        <f t="shared" si="3"/>
        <v>0</v>
      </c>
      <c r="BC66" s="20">
        <f t="shared" si="4"/>
        <v>0</v>
      </c>
      <c r="BD66" s="20">
        <f t="shared" si="5"/>
        <v>0</v>
      </c>
      <c r="BE66" s="20">
        <f t="shared" si="6"/>
        <v>0</v>
      </c>
      <c r="BF66" s="20">
        <f t="shared" si="7"/>
        <v>0</v>
      </c>
    </row>
    <row r="67" spans="2:58" s="10" customFormat="1" ht="14.1" customHeight="1" x14ac:dyDescent="0.25">
      <c r="B67" s="18">
        <v>54</v>
      </c>
      <c r="C67" s="782"/>
      <c r="D67" s="783"/>
      <c r="E67" s="782"/>
      <c r="F67" s="893"/>
      <c r="G67" s="893"/>
      <c r="H67" s="893"/>
      <c r="I67" s="893"/>
      <c r="J67" s="893"/>
      <c r="K67" s="783"/>
      <c r="L67" s="894">
        <f>'STEP 2 - Receipts'!L72:N72</f>
        <v>0</v>
      </c>
      <c r="M67" s="895"/>
      <c r="N67" s="896"/>
      <c r="O67" s="790">
        <f>'STEP 2 - Receipts'!O72:P72</f>
        <v>0</v>
      </c>
      <c r="P67" s="897"/>
      <c r="Q67" s="792">
        <f>'STEP 2 - Receipts'!Q72:S72</f>
        <v>0</v>
      </c>
      <c r="R67" s="898" t="s">
        <v>364</v>
      </c>
      <c r="S67" s="898"/>
      <c r="T67" s="800">
        <f>'STEP 2 - Receipts'!T72:U72</f>
        <v>0</v>
      </c>
      <c r="U67" s="899" t="s">
        <v>364</v>
      </c>
      <c r="V67" s="887">
        <f>'STEP 2 - Receipts'!V72:W72</f>
        <v>0</v>
      </c>
      <c r="W67" s="888"/>
      <c r="X67" s="822">
        <f>'STEP 2 - Receipts'!X72:Y72</f>
        <v>0</v>
      </c>
      <c r="Y67" s="889"/>
      <c r="Z67" s="802">
        <f>'STEP 2 - Receipts'!Z72:AA72</f>
        <v>0</v>
      </c>
      <c r="AA67" s="890" t="s">
        <v>364</v>
      </c>
      <c r="AB67" s="802">
        <f>'STEP 2 - Receipts'!AB72:AC72</f>
        <v>0</v>
      </c>
      <c r="AC67" s="890"/>
      <c r="AD67" s="815">
        <f>'STEP 2 - Receipts'!AD72:AF72</f>
        <v>0</v>
      </c>
      <c r="AE67" s="891"/>
      <c r="AF67" s="892"/>
      <c r="AH67" s="140" t="str">
        <f t="shared" si="0"/>
        <v>00</v>
      </c>
      <c r="AI67" s="41"/>
      <c r="AJ67" s="41"/>
      <c r="AK67" s="41"/>
      <c r="AL67" s="41"/>
      <c r="AM67" s="41"/>
      <c r="AN67" s="41"/>
      <c r="AO67" s="41"/>
      <c r="AP67" s="41"/>
      <c r="AQ67" s="41"/>
      <c r="AR67" s="41"/>
      <c r="AS67" s="41"/>
      <c r="AT67" s="41"/>
      <c r="AW67" s="10" t="str">
        <f t="shared" si="8"/>
        <v>show</v>
      </c>
      <c r="AZ67" s="19" t="str">
        <f t="shared" si="1"/>
        <v>00</v>
      </c>
      <c r="BA67" s="20">
        <f t="shared" si="2"/>
        <v>0</v>
      </c>
      <c r="BB67" s="20">
        <f t="shared" si="3"/>
        <v>0</v>
      </c>
      <c r="BC67" s="20">
        <f t="shared" si="4"/>
        <v>0</v>
      </c>
      <c r="BD67" s="20">
        <f t="shared" si="5"/>
        <v>0</v>
      </c>
      <c r="BE67" s="20">
        <f t="shared" si="6"/>
        <v>0</v>
      </c>
      <c r="BF67" s="20">
        <f t="shared" si="7"/>
        <v>0</v>
      </c>
    </row>
    <row r="68" spans="2:58" s="10" customFormat="1" ht="14.1" customHeight="1" x14ac:dyDescent="0.25">
      <c r="B68" s="18">
        <v>55</v>
      </c>
      <c r="C68" s="782"/>
      <c r="D68" s="783"/>
      <c r="E68" s="782"/>
      <c r="F68" s="893"/>
      <c r="G68" s="893"/>
      <c r="H68" s="893"/>
      <c r="I68" s="893"/>
      <c r="J68" s="893"/>
      <c r="K68" s="783"/>
      <c r="L68" s="894">
        <f>'STEP 2 - Receipts'!L73:N73</f>
        <v>0</v>
      </c>
      <c r="M68" s="895"/>
      <c r="N68" s="896"/>
      <c r="O68" s="790">
        <f>'STEP 2 - Receipts'!O73:P73</f>
        <v>0</v>
      </c>
      <c r="P68" s="897"/>
      <c r="Q68" s="792">
        <f>'STEP 2 - Receipts'!Q73:S73</f>
        <v>0</v>
      </c>
      <c r="R68" s="898" t="s">
        <v>365</v>
      </c>
      <c r="S68" s="898"/>
      <c r="T68" s="800">
        <f>'STEP 2 - Receipts'!T73:U73</f>
        <v>0</v>
      </c>
      <c r="U68" s="899" t="s">
        <v>365</v>
      </c>
      <c r="V68" s="887">
        <f>'STEP 2 - Receipts'!V73:W73</f>
        <v>0</v>
      </c>
      <c r="W68" s="888"/>
      <c r="X68" s="822">
        <f>'STEP 2 - Receipts'!X73:Y73</f>
        <v>0</v>
      </c>
      <c r="Y68" s="889"/>
      <c r="Z68" s="802">
        <f>'STEP 2 - Receipts'!Z73:AA73</f>
        <v>0</v>
      </c>
      <c r="AA68" s="890" t="s">
        <v>365</v>
      </c>
      <c r="AB68" s="802">
        <f>'STEP 2 - Receipts'!AB73:AC73</f>
        <v>0</v>
      </c>
      <c r="AC68" s="890"/>
      <c r="AD68" s="815">
        <f>'STEP 2 - Receipts'!AD73:AF73</f>
        <v>0</v>
      </c>
      <c r="AE68" s="891"/>
      <c r="AF68" s="892"/>
      <c r="AH68" s="140" t="str">
        <f t="shared" si="0"/>
        <v>00</v>
      </c>
      <c r="AI68" s="41"/>
      <c r="AJ68" s="41"/>
      <c r="AK68" s="41"/>
      <c r="AL68" s="41"/>
      <c r="AM68" s="41"/>
      <c r="AN68" s="41"/>
      <c r="AO68" s="41"/>
      <c r="AP68" s="41"/>
      <c r="AQ68" s="41"/>
      <c r="AR68" s="41"/>
      <c r="AS68" s="41"/>
      <c r="AT68" s="41"/>
      <c r="AW68" s="10" t="str">
        <f t="shared" si="8"/>
        <v>show</v>
      </c>
      <c r="AZ68" s="19" t="str">
        <f t="shared" si="1"/>
        <v>00</v>
      </c>
      <c r="BA68" s="20">
        <f t="shared" si="2"/>
        <v>0</v>
      </c>
      <c r="BB68" s="20">
        <f t="shared" si="3"/>
        <v>0</v>
      </c>
      <c r="BC68" s="20">
        <f t="shared" si="4"/>
        <v>0</v>
      </c>
      <c r="BD68" s="20">
        <f t="shared" si="5"/>
        <v>0</v>
      </c>
      <c r="BE68" s="20">
        <f t="shared" si="6"/>
        <v>0</v>
      </c>
      <c r="BF68" s="20">
        <f t="shared" si="7"/>
        <v>0</v>
      </c>
    </row>
    <row r="69" spans="2:58" s="10" customFormat="1" ht="14.1" customHeight="1" x14ac:dyDescent="0.25">
      <c r="B69" s="18">
        <v>56</v>
      </c>
      <c r="C69" s="782"/>
      <c r="D69" s="783"/>
      <c r="E69" s="782"/>
      <c r="F69" s="893"/>
      <c r="G69" s="893"/>
      <c r="H69" s="893"/>
      <c r="I69" s="893"/>
      <c r="J69" s="893"/>
      <c r="K69" s="783"/>
      <c r="L69" s="894">
        <f>'STEP 2 - Receipts'!L74:N74</f>
        <v>0</v>
      </c>
      <c r="M69" s="895"/>
      <c r="N69" s="896"/>
      <c r="O69" s="790">
        <f>'STEP 2 - Receipts'!O74:P74</f>
        <v>0</v>
      </c>
      <c r="P69" s="897"/>
      <c r="Q69" s="792">
        <f>'STEP 2 - Receipts'!Q74:S74</f>
        <v>0</v>
      </c>
      <c r="R69" s="898" t="s">
        <v>366</v>
      </c>
      <c r="S69" s="898"/>
      <c r="T69" s="800">
        <f>'STEP 2 - Receipts'!T74:U74</f>
        <v>0</v>
      </c>
      <c r="U69" s="899" t="s">
        <v>366</v>
      </c>
      <c r="V69" s="887">
        <f>'STEP 2 - Receipts'!V74:W74</f>
        <v>0</v>
      </c>
      <c r="W69" s="888"/>
      <c r="X69" s="822">
        <f>'STEP 2 - Receipts'!X74:Y74</f>
        <v>0</v>
      </c>
      <c r="Y69" s="889"/>
      <c r="Z69" s="802">
        <f>'STEP 2 - Receipts'!Z74:AA74</f>
        <v>0</v>
      </c>
      <c r="AA69" s="890" t="s">
        <v>366</v>
      </c>
      <c r="AB69" s="802">
        <f>'STEP 2 - Receipts'!AB74:AC74</f>
        <v>0</v>
      </c>
      <c r="AC69" s="890"/>
      <c r="AD69" s="815">
        <f>'STEP 2 - Receipts'!AD74:AF74</f>
        <v>0</v>
      </c>
      <c r="AE69" s="891"/>
      <c r="AF69" s="892"/>
      <c r="AH69" s="140" t="str">
        <f t="shared" si="0"/>
        <v>00</v>
      </c>
      <c r="AI69" s="41"/>
      <c r="AJ69" s="41"/>
      <c r="AK69" s="41"/>
      <c r="AL69" s="41"/>
      <c r="AM69" s="41"/>
      <c r="AN69" s="41"/>
      <c r="AO69" s="41"/>
      <c r="AP69" s="41"/>
      <c r="AQ69" s="41"/>
      <c r="AR69" s="41"/>
      <c r="AS69" s="41"/>
      <c r="AT69" s="41"/>
      <c r="AW69" s="10" t="str">
        <f t="shared" si="8"/>
        <v>show</v>
      </c>
      <c r="AZ69" s="19" t="str">
        <f t="shared" si="1"/>
        <v>00</v>
      </c>
      <c r="BA69" s="20">
        <f t="shared" si="2"/>
        <v>0</v>
      </c>
      <c r="BB69" s="20">
        <f t="shared" si="3"/>
        <v>0</v>
      </c>
      <c r="BC69" s="20">
        <f t="shared" si="4"/>
        <v>0</v>
      </c>
      <c r="BD69" s="20">
        <f t="shared" si="5"/>
        <v>0</v>
      </c>
      <c r="BE69" s="20">
        <f t="shared" si="6"/>
        <v>0</v>
      </c>
      <c r="BF69" s="20">
        <f t="shared" si="7"/>
        <v>0</v>
      </c>
    </row>
    <row r="70" spans="2:58" s="10" customFormat="1" ht="14.1" customHeight="1" x14ac:dyDescent="0.25">
      <c r="B70" s="18">
        <v>57</v>
      </c>
      <c r="C70" s="782"/>
      <c r="D70" s="783"/>
      <c r="E70" s="782"/>
      <c r="F70" s="893"/>
      <c r="G70" s="893"/>
      <c r="H70" s="893"/>
      <c r="I70" s="893"/>
      <c r="J70" s="893"/>
      <c r="K70" s="783"/>
      <c r="L70" s="894">
        <f>'STEP 2 - Receipts'!L75:N75</f>
        <v>0</v>
      </c>
      <c r="M70" s="895"/>
      <c r="N70" s="896"/>
      <c r="O70" s="790">
        <f>'STEP 2 - Receipts'!O75:P75</f>
        <v>0</v>
      </c>
      <c r="P70" s="897"/>
      <c r="Q70" s="792">
        <f>'STEP 2 - Receipts'!Q75:S75</f>
        <v>0</v>
      </c>
      <c r="R70" s="898" t="s">
        <v>367</v>
      </c>
      <c r="S70" s="898"/>
      <c r="T70" s="800">
        <f>'STEP 2 - Receipts'!T75:U75</f>
        <v>0</v>
      </c>
      <c r="U70" s="899" t="s">
        <v>367</v>
      </c>
      <c r="V70" s="887">
        <f>'STEP 2 - Receipts'!V75:W75</f>
        <v>0</v>
      </c>
      <c r="W70" s="888"/>
      <c r="X70" s="822">
        <f>'STEP 2 - Receipts'!X75:Y75</f>
        <v>0</v>
      </c>
      <c r="Y70" s="889"/>
      <c r="Z70" s="802">
        <f>'STEP 2 - Receipts'!Z75:AA75</f>
        <v>0</v>
      </c>
      <c r="AA70" s="890" t="s">
        <v>367</v>
      </c>
      <c r="AB70" s="802">
        <f>'STEP 2 - Receipts'!AB75:AC75</f>
        <v>0</v>
      </c>
      <c r="AC70" s="890"/>
      <c r="AD70" s="815">
        <f>'STEP 2 - Receipts'!AD75:AF75</f>
        <v>0</v>
      </c>
      <c r="AE70" s="891"/>
      <c r="AF70" s="892"/>
      <c r="AH70" s="140" t="str">
        <f t="shared" si="0"/>
        <v>00</v>
      </c>
      <c r="AI70" s="41"/>
      <c r="AJ70" s="41"/>
      <c r="AK70" s="41"/>
      <c r="AL70" s="41"/>
      <c r="AM70" s="41"/>
      <c r="AN70" s="41"/>
      <c r="AO70" s="41"/>
      <c r="AP70" s="41"/>
      <c r="AQ70" s="41"/>
      <c r="AR70" s="41"/>
      <c r="AS70" s="41"/>
      <c r="AT70" s="41"/>
      <c r="AW70" s="10" t="str">
        <f t="shared" si="8"/>
        <v>show</v>
      </c>
      <c r="AZ70" s="19" t="str">
        <f t="shared" si="1"/>
        <v>00</v>
      </c>
      <c r="BA70" s="20">
        <f t="shared" si="2"/>
        <v>0</v>
      </c>
      <c r="BB70" s="20">
        <f t="shared" si="3"/>
        <v>0</v>
      </c>
      <c r="BC70" s="20">
        <f t="shared" si="4"/>
        <v>0</v>
      </c>
      <c r="BD70" s="20">
        <f t="shared" si="5"/>
        <v>0</v>
      </c>
      <c r="BE70" s="20">
        <f t="shared" si="6"/>
        <v>0</v>
      </c>
      <c r="BF70" s="20">
        <f t="shared" si="7"/>
        <v>0</v>
      </c>
    </row>
    <row r="71" spans="2:58" s="10" customFormat="1" ht="14.1" customHeight="1" x14ac:dyDescent="0.25">
      <c r="B71" s="18">
        <v>58</v>
      </c>
      <c r="C71" s="782"/>
      <c r="D71" s="783"/>
      <c r="E71" s="782"/>
      <c r="F71" s="893"/>
      <c r="G71" s="893"/>
      <c r="H71" s="893"/>
      <c r="I71" s="893"/>
      <c r="J71" s="893"/>
      <c r="K71" s="783"/>
      <c r="L71" s="894">
        <f>'STEP 2 - Receipts'!L76:N76</f>
        <v>0</v>
      </c>
      <c r="M71" s="895"/>
      <c r="N71" s="896"/>
      <c r="O71" s="790">
        <f>'STEP 2 - Receipts'!O76:P76</f>
        <v>0</v>
      </c>
      <c r="P71" s="897"/>
      <c r="Q71" s="792">
        <f>'STEP 2 - Receipts'!Q76:S76</f>
        <v>0</v>
      </c>
      <c r="R71" s="898" t="s">
        <v>368</v>
      </c>
      <c r="S71" s="898"/>
      <c r="T71" s="800">
        <f>'STEP 2 - Receipts'!T76:U76</f>
        <v>0</v>
      </c>
      <c r="U71" s="899" t="s">
        <v>368</v>
      </c>
      <c r="V71" s="887">
        <f>'STEP 2 - Receipts'!V76:W76</f>
        <v>0</v>
      </c>
      <c r="W71" s="888"/>
      <c r="X71" s="822">
        <f>'STEP 2 - Receipts'!X76:Y76</f>
        <v>0</v>
      </c>
      <c r="Y71" s="889"/>
      <c r="Z71" s="802">
        <f>'STEP 2 - Receipts'!Z76:AA76</f>
        <v>0</v>
      </c>
      <c r="AA71" s="890" t="s">
        <v>368</v>
      </c>
      <c r="AB71" s="802">
        <f>'STEP 2 - Receipts'!AB76:AC76</f>
        <v>0</v>
      </c>
      <c r="AC71" s="890"/>
      <c r="AD71" s="815">
        <f>'STEP 2 - Receipts'!AD76:AF76</f>
        <v>0</v>
      </c>
      <c r="AE71" s="891"/>
      <c r="AF71" s="892"/>
      <c r="AH71" s="140" t="str">
        <f t="shared" si="0"/>
        <v>00</v>
      </c>
      <c r="AI71" s="41"/>
      <c r="AJ71" s="41"/>
      <c r="AK71" s="41"/>
      <c r="AL71" s="41"/>
      <c r="AM71" s="41"/>
      <c r="AN71" s="41"/>
      <c r="AO71" s="41"/>
      <c r="AP71" s="41"/>
      <c r="AQ71" s="41"/>
      <c r="AR71" s="41"/>
      <c r="AS71" s="41"/>
      <c r="AT71" s="41"/>
      <c r="AW71" s="10" t="str">
        <f t="shared" si="8"/>
        <v>show</v>
      </c>
      <c r="AZ71" s="19" t="str">
        <f t="shared" si="1"/>
        <v>00</v>
      </c>
      <c r="BA71" s="20">
        <f t="shared" si="2"/>
        <v>0</v>
      </c>
      <c r="BB71" s="20">
        <f t="shared" si="3"/>
        <v>0</v>
      </c>
      <c r="BC71" s="20">
        <f t="shared" si="4"/>
        <v>0</v>
      </c>
      <c r="BD71" s="20">
        <f t="shared" si="5"/>
        <v>0</v>
      </c>
      <c r="BE71" s="20">
        <f t="shared" si="6"/>
        <v>0</v>
      </c>
      <c r="BF71" s="20">
        <f t="shared" si="7"/>
        <v>0</v>
      </c>
    </row>
    <row r="72" spans="2:58" s="10" customFormat="1" ht="14.1" customHeight="1" x14ac:dyDescent="0.25">
      <c r="B72" s="18">
        <v>59</v>
      </c>
      <c r="C72" s="782"/>
      <c r="D72" s="783"/>
      <c r="E72" s="782"/>
      <c r="F72" s="893"/>
      <c r="G72" s="893"/>
      <c r="H72" s="893"/>
      <c r="I72" s="893"/>
      <c r="J72" s="893"/>
      <c r="K72" s="783"/>
      <c r="L72" s="894">
        <f>'STEP 2 - Receipts'!L77:N77</f>
        <v>0</v>
      </c>
      <c r="M72" s="895"/>
      <c r="N72" s="896"/>
      <c r="O72" s="790">
        <f>'STEP 2 - Receipts'!O77:P77</f>
        <v>0</v>
      </c>
      <c r="P72" s="897"/>
      <c r="Q72" s="792">
        <f>'STEP 2 - Receipts'!Q77:S77</f>
        <v>0</v>
      </c>
      <c r="R72" s="898" t="s">
        <v>369</v>
      </c>
      <c r="S72" s="898"/>
      <c r="T72" s="800">
        <f>'STEP 2 - Receipts'!T77:U77</f>
        <v>0</v>
      </c>
      <c r="U72" s="899" t="s">
        <v>369</v>
      </c>
      <c r="V72" s="887">
        <f>'STEP 2 - Receipts'!V77:W77</f>
        <v>0</v>
      </c>
      <c r="W72" s="888"/>
      <c r="X72" s="822">
        <f>'STEP 2 - Receipts'!X77:Y77</f>
        <v>0</v>
      </c>
      <c r="Y72" s="889"/>
      <c r="Z72" s="802">
        <f>'STEP 2 - Receipts'!Z77:AA77</f>
        <v>0</v>
      </c>
      <c r="AA72" s="890" t="s">
        <v>369</v>
      </c>
      <c r="AB72" s="802">
        <f>'STEP 2 - Receipts'!AB77:AC77</f>
        <v>0</v>
      </c>
      <c r="AC72" s="890"/>
      <c r="AD72" s="815">
        <f>'STEP 2 - Receipts'!AD77:AF77</f>
        <v>0</v>
      </c>
      <c r="AE72" s="891"/>
      <c r="AF72" s="892"/>
      <c r="AH72" s="140" t="str">
        <f t="shared" si="0"/>
        <v>00</v>
      </c>
      <c r="AI72" s="41"/>
      <c r="AJ72" s="41"/>
      <c r="AK72" s="41"/>
      <c r="AL72" s="41"/>
      <c r="AM72" s="41"/>
      <c r="AN72" s="41"/>
      <c r="AO72" s="41"/>
      <c r="AP72" s="41"/>
      <c r="AQ72" s="41"/>
      <c r="AR72" s="41"/>
      <c r="AS72" s="41"/>
      <c r="AT72" s="41"/>
      <c r="AW72" s="10" t="str">
        <f t="shared" si="8"/>
        <v>show</v>
      </c>
      <c r="AZ72" s="19" t="str">
        <f t="shared" si="1"/>
        <v>00</v>
      </c>
      <c r="BA72" s="20">
        <f t="shared" si="2"/>
        <v>0</v>
      </c>
      <c r="BB72" s="20">
        <f t="shared" si="3"/>
        <v>0</v>
      </c>
      <c r="BC72" s="20">
        <f t="shared" si="4"/>
        <v>0</v>
      </c>
      <c r="BD72" s="20">
        <f t="shared" si="5"/>
        <v>0</v>
      </c>
      <c r="BE72" s="20">
        <f t="shared" si="6"/>
        <v>0</v>
      </c>
      <c r="BF72" s="20">
        <f t="shared" si="7"/>
        <v>0</v>
      </c>
    </row>
    <row r="73" spans="2:58" s="10" customFormat="1" ht="14.1" customHeight="1" x14ac:dyDescent="0.25">
      <c r="B73" s="18">
        <v>60</v>
      </c>
      <c r="C73" s="782"/>
      <c r="D73" s="783"/>
      <c r="E73" s="782"/>
      <c r="F73" s="893"/>
      <c r="G73" s="893"/>
      <c r="H73" s="893"/>
      <c r="I73" s="893"/>
      <c r="J73" s="893"/>
      <c r="K73" s="783"/>
      <c r="L73" s="894">
        <f>'STEP 2 - Receipts'!L78:N78</f>
        <v>0</v>
      </c>
      <c r="M73" s="895"/>
      <c r="N73" s="896"/>
      <c r="O73" s="790">
        <f>'STEP 2 - Receipts'!O78:P78</f>
        <v>0</v>
      </c>
      <c r="P73" s="897"/>
      <c r="Q73" s="792">
        <f>'STEP 2 - Receipts'!Q78:S78</f>
        <v>0</v>
      </c>
      <c r="R73" s="898" t="s">
        <v>370</v>
      </c>
      <c r="S73" s="898"/>
      <c r="T73" s="800">
        <f>'STEP 2 - Receipts'!T78:U78</f>
        <v>0</v>
      </c>
      <c r="U73" s="899" t="s">
        <v>370</v>
      </c>
      <c r="V73" s="887">
        <f>'STEP 2 - Receipts'!V78:W78</f>
        <v>0</v>
      </c>
      <c r="W73" s="888"/>
      <c r="X73" s="822">
        <f>'STEP 2 - Receipts'!X78:Y78</f>
        <v>0</v>
      </c>
      <c r="Y73" s="889"/>
      <c r="Z73" s="802">
        <f>'STEP 2 - Receipts'!Z78:AA78</f>
        <v>0</v>
      </c>
      <c r="AA73" s="890" t="s">
        <v>370</v>
      </c>
      <c r="AB73" s="802">
        <f>'STEP 2 - Receipts'!AB78:AC78</f>
        <v>0</v>
      </c>
      <c r="AC73" s="890"/>
      <c r="AD73" s="815">
        <f>'STEP 2 - Receipts'!AD78:AF78</f>
        <v>0</v>
      </c>
      <c r="AE73" s="891"/>
      <c r="AF73" s="892"/>
      <c r="AH73" s="140" t="str">
        <f t="shared" si="0"/>
        <v>00</v>
      </c>
      <c r="AI73" s="41"/>
      <c r="AJ73" s="41"/>
      <c r="AK73" s="41"/>
      <c r="AL73" s="41"/>
      <c r="AM73" s="41"/>
      <c r="AN73" s="41"/>
      <c r="AO73" s="41"/>
      <c r="AP73" s="41"/>
      <c r="AQ73" s="41"/>
      <c r="AR73" s="41"/>
      <c r="AS73" s="41"/>
      <c r="AT73" s="41"/>
      <c r="AW73" s="10" t="str">
        <f t="shared" si="8"/>
        <v>show</v>
      </c>
      <c r="AZ73" s="19" t="str">
        <f t="shared" si="1"/>
        <v>00</v>
      </c>
      <c r="BA73" s="20">
        <f t="shared" si="2"/>
        <v>0</v>
      </c>
      <c r="BB73" s="20">
        <f t="shared" si="3"/>
        <v>0</v>
      </c>
      <c r="BC73" s="20">
        <f t="shared" si="4"/>
        <v>0</v>
      </c>
      <c r="BD73" s="20">
        <f t="shared" si="5"/>
        <v>0</v>
      </c>
      <c r="BE73" s="20">
        <f t="shared" si="6"/>
        <v>0</v>
      </c>
      <c r="BF73" s="20">
        <f t="shared" si="7"/>
        <v>0</v>
      </c>
    </row>
    <row r="74" spans="2:58" s="10" customFormat="1" ht="14.1" customHeight="1" x14ac:dyDescent="0.25">
      <c r="B74" s="18">
        <v>61</v>
      </c>
      <c r="C74" s="782"/>
      <c r="D74" s="783"/>
      <c r="E74" s="782"/>
      <c r="F74" s="893"/>
      <c r="G74" s="893"/>
      <c r="H74" s="893"/>
      <c r="I74" s="893"/>
      <c r="J74" s="893"/>
      <c r="K74" s="783"/>
      <c r="L74" s="894">
        <f>'STEP 2 - Receipts'!L79:N79</f>
        <v>0</v>
      </c>
      <c r="M74" s="895"/>
      <c r="N74" s="896"/>
      <c r="O74" s="790">
        <f>'STEP 2 - Receipts'!O79:P79</f>
        <v>0</v>
      </c>
      <c r="P74" s="897"/>
      <c r="Q74" s="792">
        <f>'STEP 2 - Receipts'!Q79:S79</f>
        <v>0</v>
      </c>
      <c r="R74" s="898" t="s">
        <v>371</v>
      </c>
      <c r="S74" s="898"/>
      <c r="T74" s="800">
        <f>'STEP 2 - Receipts'!T79:U79</f>
        <v>0</v>
      </c>
      <c r="U74" s="899" t="s">
        <v>371</v>
      </c>
      <c r="V74" s="887">
        <f>'STEP 2 - Receipts'!V79:W79</f>
        <v>0</v>
      </c>
      <c r="W74" s="888"/>
      <c r="X74" s="822">
        <f>'STEP 2 - Receipts'!X79:Y79</f>
        <v>0</v>
      </c>
      <c r="Y74" s="889"/>
      <c r="Z74" s="802">
        <f>'STEP 2 - Receipts'!Z79:AA79</f>
        <v>0</v>
      </c>
      <c r="AA74" s="890" t="s">
        <v>371</v>
      </c>
      <c r="AB74" s="802">
        <f>'STEP 2 - Receipts'!AB79:AC79</f>
        <v>0</v>
      </c>
      <c r="AC74" s="890"/>
      <c r="AD74" s="815">
        <f>'STEP 2 - Receipts'!AD79:AF79</f>
        <v>0</v>
      </c>
      <c r="AE74" s="891"/>
      <c r="AF74" s="892"/>
      <c r="AH74" s="140" t="str">
        <f t="shared" si="0"/>
        <v>00</v>
      </c>
      <c r="AI74" s="41"/>
      <c r="AJ74" s="41"/>
      <c r="AK74" s="41"/>
      <c r="AL74" s="41"/>
      <c r="AM74" s="41"/>
      <c r="AN74" s="41"/>
      <c r="AO74" s="41"/>
      <c r="AP74" s="41"/>
      <c r="AQ74" s="41"/>
      <c r="AR74" s="41"/>
      <c r="AS74" s="41"/>
      <c r="AT74" s="41"/>
      <c r="AW74" s="10" t="str">
        <f t="shared" si="8"/>
        <v>show</v>
      </c>
      <c r="AZ74" s="19" t="str">
        <f t="shared" si="1"/>
        <v>00</v>
      </c>
      <c r="BA74" s="20">
        <f t="shared" si="2"/>
        <v>0</v>
      </c>
      <c r="BB74" s="20">
        <f t="shared" si="3"/>
        <v>0</v>
      </c>
      <c r="BC74" s="20">
        <f t="shared" si="4"/>
        <v>0</v>
      </c>
      <c r="BD74" s="20">
        <f t="shared" si="5"/>
        <v>0</v>
      </c>
      <c r="BE74" s="20">
        <f t="shared" si="6"/>
        <v>0</v>
      </c>
      <c r="BF74" s="20">
        <f t="shared" si="7"/>
        <v>0</v>
      </c>
    </row>
    <row r="75" spans="2:58" s="10" customFormat="1" ht="14.1" customHeight="1" x14ac:dyDescent="0.25">
      <c r="B75" s="18">
        <v>62</v>
      </c>
      <c r="C75" s="782"/>
      <c r="D75" s="783"/>
      <c r="E75" s="782"/>
      <c r="F75" s="893"/>
      <c r="G75" s="893"/>
      <c r="H75" s="893"/>
      <c r="I75" s="893"/>
      <c r="J75" s="893"/>
      <c r="K75" s="783"/>
      <c r="L75" s="894">
        <f>'STEP 2 - Receipts'!L80:N80</f>
        <v>0</v>
      </c>
      <c r="M75" s="895"/>
      <c r="N75" s="896"/>
      <c r="O75" s="790">
        <f>'STEP 2 - Receipts'!O80:P80</f>
        <v>0</v>
      </c>
      <c r="P75" s="897"/>
      <c r="Q75" s="792">
        <f>'STEP 2 - Receipts'!Q80:S80</f>
        <v>0</v>
      </c>
      <c r="R75" s="898" t="s">
        <v>372</v>
      </c>
      <c r="S75" s="898"/>
      <c r="T75" s="800">
        <f>'STEP 2 - Receipts'!T80:U80</f>
        <v>0</v>
      </c>
      <c r="U75" s="899" t="s">
        <v>372</v>
      </c>
      <c r="V75" s="887">
        <f>'STEP 2 - Receipts'!V80:W80</f>
        <v>0</v>
      </c>
      <c r="W75" s="888"/>
      <c r="X75" s="822">
        <f>'STEP 2 - Receipts'!X80:Y80</f>
        <v>0</v>
      </c>
      <c r="Y75" s="889"/>
      <c r="Z75" s="802">
        <f>'STEP 2 - Receipts'!Z80:AA80</f>
        <v>0</v>
      </c>
      <c r="AA75" s="890" t="s">
        <v>372</v>
      </c>
      <c r="AB75" s="802">
        <f>'STEP 2 - Receipts'!AB80:AC80</f>
        <v>0</v>
      </c>
      <c r="AC75" s="890"/>
      <c r="AD75" s="815">
        <f>'STEP 2 - Receipts'!AD80:AF80</f>
        <v>0</v>
      </c>
      <c r="AE75" s="891"/>
      <c r="AF75" s="892"/>
      <c r="AH75" s="140" t="str">
        <f t="shared" si="0"/>
        <v>00</v>
      </c>
      <c r="AI75" s="41"/>
      <c r="AJ75" s="41"/>
      <c r="AK75" s="41"/>
      <c r="AL75" s="41"/>
      <c r="AM75" s="41"/>
      <c r="AN75" s="41"/>
      <c r="AO75" s="41"/>
      <c r="AP75" s="41"/>
      <c r="AQ75" s="41"/>
      <c r="AR75" s="41"/>
      <c r="AS75" s="41"/>
      <c r="AT75" s="41"/>
      <c r="AW75" s="10" t="str">
        <f t="shared" si="8"/>
        <v>show</v>
      </c>
      <c r="AZ75" s="19" t="str">
        <f t="shared" si="1"/>
        <v>00</v>
      </c>
      <c r="BA75" s="20">
        <f t="shared" si="2"/>
        <v>0</v>
      </c>
      <c r="BB75" s="20">
        <f t="shared" si="3"/>
        <v>0</v>
      </c>
      <c r="BC75" s="20">
        <f t="shared" si="4"/>
        <v>0</v>
      </c>
      <c r="BD75" s="20">
        <f t="shared" si="5"/>
        <v>0</v>
      </c>
      <c r="BE75" s="20">
        <f t="shared" si="6"/>
        <v>0</v>
      </c>
      <c r="BF75" s="20">
        <f t="shared" si="7"/>
        <v>0</v>
      </c>
    </row>
    <row r="76" spans="2:58" s="10" customFormat="1" ht="14.1" customHeight="1" x14ac:dyDescent="0.25">
      <c r="B76" s="18">
        <v>63</v>
      </c>
      <c r="C76" s="782"/>
      <c r="D76" s="783"/>
      <c r="E76" s="782"/>
      <c r="F76" s="893"/>
      <c r="G76" s="893"/>
      <c r="H76" s="893"/>
      <c r="I76" s="893"/>
      <c r="J76" s="893"/>
      <c r="K76" s="783"/>
      <c r="L76" s="894">
        <f>'STEP 2 - Receipts'!L81:N81</f>
        <v>0</v>
      </c>
      <c r="M76" s="895"/>
      <c r="N76" s="896"/>
      <c r="O76" s="790">
        <f>'STEP 2 - Receipts'!O81:P81</f>
        <v>0</v>
      </c>
      <c r="P76" s="897"/>
      <c r="Q76" s="792">
        <f>'STEP 2 - Receipts'!Q81:S81</f>
        <v>0</v>
      </c>
      <c r="R76" s="898" t="s">
        <v>373</v>
      </c>
      <c r="S76" s="898"/>
      <c r="T76" s="800">
        <f>'STEP 2 - Receipts'!T81:U81</f>
        <v>0</v>
      </c>
      <c r="U76" s="899" t="s">
        <v>373</v>
      </c>
      <c r="V76" s="887">
        <f>'STEP 2 - Receipts'!V81:W81</f>
        <v>0</v>
      </c>
      <c r="W76" s="888"/>
      <c r="X76" s="822">
        <f>'STEP 2 - Receipts'!X81:Y81</f>
        <v>0</v>
      </c>
      <c r="Y76" s="889"/>
      <c r="Z76" s="802">
        <f>'STEP 2 - Receipts'!Z81:AA81</f>
        <v>0</v>
      </c>
      <c r="AA76" s="890" t="s">
        <v>373</v>
      </c>
      <c r="AB76" s="802">
        <f>'STEP 2 - Receipts'!AB81:AC81</f>
        <v>0</v>
      </c>
      <c r="AC76" s="890"/>
      <c r="AD76" s="815">
        <f>'STEP 2 - Receipts'!AD81:AF81</f>
        <v>0</v>
      </c>
      <c r="AE76" s="891"/>
      <c r="AF76" s="892"/>
      <c r="AH76" s="140" t="str">
        <f t="shared" si="0"/>
        <v>00</v>
      </c>
      <c r="AI76" s="41"/>
      <c r="AJ76" s="41"/>
      <c r="AK76" s="41"/>
      <c r="AL76" s="41"/>
      <c r="AM76" s="41"/>
      <c r="AN76" s="41"/>
      <c r="AO76" s="41"/>
      <c r="AP76" s="41"/>
      <c r="AQ76" s="41"/>
      <c r="AR76" s="41"/>
      <c r="AS76" s="41"/>
      <c r="AT76" s="41"/>
      <c r="AW76" s="10" t="str">
        <f t="shared" si="8"/>
        <v>show</v>
      </c>
      <c r="AZ76" s="19" t="str">
        <f t="shared" si="1"/>
        <v>00</v>
      </c>
      <c r="BA76" s="20">
        <f t="shared" si="2"/>
        <v>0</v>
      </c>
      <c r="BB76" s="20">
        <f t="shared" si="3"/>
        <v>0</v>
      </c>
      <c r="BC76" s="20">
        <f t="shared" si="4"/>
        <v>0</v>
      </c>
      <c r="BD76" s="20">
        <f t="shared" si="5"/>
        <v>0</v>
      </c>
      <c r="BE76" s="20">
        <f t="shared" si="6"/>
        <v>0</v>
      </c>
      <c r="BF76" s="20">
        <f t="shared" si="7"/>
        <v>0</v>
      </c>
    </row>
    <row r="77" spans="2:58" s="10" customFormat="1" ht="14.1" customHeight="1" x14ac:dyDescent="0.25">
      <c r="B77" s="18">
        <v>64</v>
      </c>
      <c r="C77" s="782"/>
      <c r="D77" s="783"/>
      <c r="E77" s="782"/>
      <c r="F77" s="893"/>
      <c r="G77" s="893"/>
      <c r="H77" s="893"/>
      <c r="I77" s="893"/>
      <c r="J77" s="893"/>
      <c r="K77" s="783"/>
      <c r="L77" s="894">
        <f>'STEP 2 - Receipts'!L82:N82</f>
        <v>0</v>
      </c>
      <c r="M77" s="895"/>
      <c r="N77" s="896"/>
      <c r="O77" s="790">
        <f>'STEP 2 - Receipts'!O82:P82</f>
        <v>0</v>
      </c>
      <c r="P77" s="897"/>
      <c r="Q77" s="792">
        <f>'STEP 2 - Receipts'!Q82:S82</f>
        <v>0</v>
      </c>
      <c r="R77" s="898" t="s">
        <v>374</v>
      </c>
      <c r="S77" s="898"/>
      <c r="T77" s="800">
        <f>'STEP 2 - Receipts'!T82:U82</f>
        <v>0</v>
      </c>
      <c r="U77" s="899" t="s">
        <v>374</v>
      </c>
      <c r="V77" s="887">
        <f>'STEP 2 - Receipts'!V82:W82</f>
        <v>0</v>
      </c>
      <c r="W77" s="888"/>
      <c r="X77" s="822">
        <f>'STEP 2 - Receipts'!X82:Y82</f>
        <v>0</v>
      </c>
      <c r="Y77" s="889"/>
      <c r="Z77" s="802">
        <f>'STEP 2 - Receipts'!Z82:AA82</f>
        <v>0</v>
      </c>
      <c r="AA77" s="890" t="s">
        <v>374</v>
      </c>
      <c r="AB77" s="802">
        <f>'STEP 2 - Receipts'!AB82:AC82</f>
        <v>0</v>
      </c>
      <c r="AC77" s="890"/>
      <c r="AD77" s="815">
        <f>'STEP 2 - Receipts'!AD82:AF82</f>
        <v>0</v>
      </c>
      <c r="AE77" s="891"/>
      <c r="AF77" s="892"/>
      <c r="AH77" s="140" t="str">
        <f t="shared" si="0"/>
        <v>00</v>
      </c>
      <c r="AI77" s="41"/>
      <c r="AJ77" s="41"/>
      <c r="AK77" s="41"/>
      <c r="AL77" s="41"/>
      <c r="AM77" s="41"/>
      <c r="AN77" s="41"/>
      <c r="AO77" s="41"/>
      <c r="AP77" s="41"/>
      <c r="AQ77" s="41"/>
      <c r="AR77" s="41"/>
      <c r="AS77" s="41"/>
      <c r="AT77" s="41"/>
      <c r="AW77" s="10" t="str">
        <f t="shared" si="8"/>
        <v>show</v>
      </c>
      <c r="AZ77" s="19" t="str">
        <f t="shared" si="1"/>
        <v>00</v>
      </c>
      <c r="BA77" s="20">
        <f t="shared" si="2"/>
        <v>0</v>
      </c>
      <c r="BB77" s="20">
        <f t="shared" si="3"/>
        <v>0</v>
      </c>
      <c r="BC77" s="20">
        <f t="shared" si="4"/>
        <v>0</v>
      </c>
      <c r="BD77" s="20">
        <f t="shared" si="5"/>
        <v>0</v>
      </c>
      <c r="BE77" s="20">
        <f t="shared" si="6"/>
        <v>0</v>
      </c>
      <c r="BF77" s="20">
        <f t="shared" si="7"/>
        <v>0</v>
      </c>
    </row>
    <row r="78" spans="2:58" s="10" customFormat="1" ht="14.1" customHeight="1" x14ac:dyDescent="0.25">
      <c r="B78" s="18">
        <v>65</v>
      </c>
      <c r="C78" s="782"/>
      <c r="D78" s="783"/>
      <c r="E78" s="782"/>
      <c r="F78" s="893"/>
      <c r="G78" s="893"/>
      <c r="H78" s="893"/>
      <c r="I78" s="893"/>
      <c r="J78" s="893"/>
      <c r="K78" s="783"/>
      <c r="L78" s="894">
        <f>'STEP 2 - Receipts'!L83:N83</f>
        <v>0</v>
      </c>
      <c r="M78" s="895"/>
      <c r="N78" s="896"/>
      <c r="O78" s="790">
        <f>'STEP 2 - Receipts'!O83:P83</f>
        <v>0</v>
      </c>
      <c r="P78" s="897"/>
      <c r="Q78" s="792">
        <f>'STEP 2 - Receipts'!Q83:S83</f>
        <v>0</v>
      </c>
      <c r="R78" s="898" t="s">
        <v>375</v>
      </c>
      <c r="S78" s="898"/>
      <c r="T78" s="800">
        <f>'STEP 2 - Receipts'!T83:U83</f>
        <v>0</v>
      </c>
      <c r="U78" s="899" t="s">
        <v>375</v>
      </c>
      <c r="V78" s="887">
        <f>'STEP 2 - Receipts'!V83:W83</f>
        <v>0</v>
      </c>
      <c r="W78" s="888"/>
      <c r="X78" s="822">
        <f>'STEP 2 - Receipts'!X83:Y83</f>
        <v>0</v>
      </c>
      <c r="Y78" s="889"/>
      <c r="Z78" s="802">
        <f>'STEP 2 - Receipts'!Z83:AA83</f>
        <v>0</v>
      </c>
      <c r="AA78" s="890" t="s">
        <v>375</v>
      </c>
      <c r="AB78" s="802">
        <f>'STEP 2 - Receipts'!AB83:AC83</f>
        <v>0</v>
      </c>
      <c r="AC78" s="890"/>
      <c r="AD78" s="815">
        <f>'STEP 2 - Receipts'!AD83:AF83</f>
        <v>0</v>
      </c>
      <c r="AE78" s="891"/>
      <c r="AF78" s="892"/>
      <c r="AH78" s="140" t="str">
        <f t="shared" ref="AH78:AH141" si="9">L78&amp;O78</f>
        <v>00</v>
      </c>
      <c r="AI78" s="41"/>
      <c r="AJ78" s="41"/>
      <c r="AK78" s="41"/>
      <c r="AL78" s="41"/>
      <c r="AM78" s="41"/>
      <c r="AN78" s="41"/>
      <c r="AO78" s="41"/>
      <c r="AP78" s="41"/>
      <c r="AQ78" s="41"/>
      <c r="AR78" s="41"/>
      <c r="AS78" s="41"/>
      <c r="AT78" s="41"/>
      <c r="AW78" s="10" t="str">
        <f t="shared" si="8"/>
        <v>show</v>
      </c>
      <c r="AZ78" s="19" t="str">
        <f t="shared" ref="AZ78:AZ141" si="10">AH78</f>
        <v>00</v>
      </c>
      <c r="BA78" s="20">
        <f t="shared" ref="BA78:BA141" si="11">+BC78+BE78+BF78</f>
        <v>0</v>
      </c>
      <c r="BB78" s="20">
        <f t="shared" ref="BB78:BB141" si="12">+BC78+BE78+BF78</f>
        <v>0</v>
      </c>
      <c r="BC78" s="20">
        <f t="shared" ref="BC78:BC141" si="13">V78+X78</f>
        <v>0</v>
      </c>
      <c r="BD78" s="20">
        <f t="shared" ref="BD78:BD141" si="14">X78</f>
        <v>0</v>
      </c>
      <c r="BE78" s="20">
        <f t="shared" ref="BE78:BE141" si="15">T78</f>
        <v>0</v>
      </c>
      <c r="BF78" s="20">
        <f t="shared" ref="BF78:BF141" si="16">AD78</f>
        <v>0</v>
      </c>
    </row>
    <row r="79" spans="2:58" s="10" customFormat="1" ht="14.1" customHeight="1" x14ac:dyDescent="0.25">
      <c r="B79" s="18">
        <v>66</v>
      </c>
      <c r="C79" s="782"/>
      <c r="D79" s="783"/>
      <c r="E79" s="782"/>
      <c r="F79" s="893"/>
      <c r="G79" s="893"/>
      <c r="H79" s="893"/>
      <c r="I79" s="893"/>
      <c r="J79" s="893"/>
      <c r="K79" s="783"/>
      <c r="L79" s="894">
        <f>'STEP 2 - Receipts'!L84:N84</f>
        <v>0</v>
      </c>
      <c r="M79" s="895"/>
      <c r="N79" s="896"/>
      <c r="O79" s="790">
        <f>'STEP 2 - Receipts'!O84:P84</f>
        <v>0</v>
      </c>
      <c r="P79" s="897"/>
      <c r="Q79" s="792">
        <f>'STEP 2 - Receipts'!Q84:S84</f>
        <v>0</v>
      </c>
      <c r="R79" s="898" t="s">
        <v>376</v>
      </c>
      <c r="S79" s="898"/>
      <c r="T79" s="800">
        <f>'STEP 2 - Receipts'!T84:U84</f>
        <v>0</v>
      </c>
      <c r="U79" s="899" t="s">
        <v>376</v>
      </c>
      <c r="V79" s="887">
        <f>'STEP 2 - Receipts'!V84:W84</f>
        <v>0</v>
      </c>
      <c r="W79" s="888"/>
      <c r="X79" s="822">
        <f>'STEP 2 - Receipts'!X84:Y84</f>
        <v>0</v>
      </c>
      <c r="Y79" s="889"/>
      <c r="Z79" s="802">
        <f>'STEP 2 - Receipts'!Z84:AA84</f>
        <v>0</v>
      </c>
      <c r="AA79" s="890" t="s">
        <v>376</v>
      </c>
      <c r="AB79" s="802">
        <f>'STEP 2 - Receipts'!AB84:AC84</f>
        <v>0</v>
      </c>
      <c r="AC79" s="890"/>
      <c r="AD79" s="815">
        <f>'STEP 2 - Receipts'!AD84:AF84</f>
        <v>0</v>
      </c>
      <c r="AE79" s="891"/>
      <c r="AF79" s="892"/>
      <c r="AH79" s="140" t="str">
        <f t="shared" si="9"/>
        <v>00</v>
      </c>
      <c r="AI79" s="41"/>
      <c r="AJ79" s="41"/>
      <c r="AK79" s="41"/>
      <c r="AL79" s="41"/>
      <c r="AM79" s="41"/>
      <c r="AN79" s="41"/>
      <c r="AO79" s="41"/>
      <c r="AP79" s="41"/>
      <c r="AQ79" s="41"/>
      <c r="AR79" s="41"/>
      <c r="AS79" s="41"/>
      <c r="AT79" s="41"/>
      <c r="AW79" s="10" t="str">
        <f t="shared" si="8"/>
        <v>show</v>
      </c>
      <c r="AZ79" s="19" t="str">
        <f t="shared" si="10"/>
        <v>00</v>
      </c>
      <c r="BA79" s="20">
        <f t="shared" si="11"/>
        <v>0</v>
      </c>
      <c r="BB79" s="20">
        <f t="shared" si="12"/>
        <v>0</v>
      </c>
      <c r="BC79" s="20">
        <f t="shared" si="13"/>
        <v>0</v>
      </c>
      <c r="BD79" s="20">
        <f t="shared" si="14"/>
        <v>0</v>
      </c>
      <c r="BE79" s="20">
        <f t="shared" si="15"/>
        <v>0</v>
      </c>
      <c r="BF79" s="20">
        <f t="shared" si="16"/>
        <v>0</v>
      </c>
    </row>
    <row r="80" spans="2:58" s="10" customFormat="1" ht="14.1" customHeight="1" x14ac:dyDescent="0.25">
      <c r="B80" s="18">
        <v>67</v>
      </c>
      <c r="C80" s="782"/>
      <c r="D80" s="783"/>
      <c r="E80" s="782"/>
      <c r="F80" s="893"/>
      <c r="G80" s="893"/>
      <c r="H80" s="893"/>
      <c r="I80" s="893"/>
      <c r="J80" s="893"/>
      <c r="K80" s="783"/>
      <c r="L80" s="894">
        <f>'STEP 2 - Receipts'!L85:N85</f>
        <v>0</v>
      </c>
      <c r="M80" s="895"/>
      <c r="N80" s="896"/>
      <c r="O80" s="790">
        <f>'STEP 2 - Receipts'!O85:P85</f>
        <v>0</v>
      </c>
      <c r="P80" s="897"/>
      <c r="Q80" s="792">
        <f>'STEP 2 - Receipts'!Q85:S85</f>
        <v>0</v>
      </c>
      <c r="R80" s="898" t="s">
        <v>377</v>
      </c>
      <c r="S80" s="898"/>
      <c r="T80" s="800">
        <f>'STEP 2 - Receipts'!T85:U85</f>
        <v>0</v>
      </c>
      <c r="U80" s="899" t="s">
        <v>377</v>
      </c>
      <c r="V80" s="887">
        <f>'STEP 2 - Receipts'!V85:W85</f>
        <v>0</v>
      </c>
      <c r="W80" s="888"/>
      <c r="X80" s="822">
        <f>'STEP 2 - Receipts'!X85:Y85</f>
        <v>0</v>
      </c>
      <c r="Y80" s="889"/>
      <c r="Z80" s="802">
        <f>'STEP 2 - Receipts'!Z85:AA85</f>
        <v>0</v>
      </c>
      <c r="AA80" s="890" t="s">
        <v>377</v>
      </c>
      <c r="AB80" s="802">
        <f>'STEP 2 - Receipts'!AB85:AC85</f>
        <v>0</v>
      </c>
      <c r="AC80" s="890"/>
      <c r="AD80" s="815">
        <f>'STEP 2 - Receipts'!AD85:AF85</f>
        <v>0</v>
      </c>
      <c r="AE80" s="891"/>
      <c r="AF80" s="892"/>
      <c r="AH80" s="140" t="str">
        <f t="shared" si="9"/>
        <v>00</v>
      </c>
      <c r="AI80" s="41"/>
      <c r="AJ80" s="41"/>
      <c r="AK80" s="41"/>
      <c r="AL80" s="41"/>
      <c r="AM80" s="41"/>
      <c r="AN80" s="41"/>
      <c r="AO80" s="41"/>
      <c r="AP80" s="41"/>
      <c r="AQ80" s="41"/>
      <c r="AR80" s="41"/>
      <c r="AS80" s="41"/>
      <c r="AT80" s="41"/>
      <c r="AW80" s="10" t="str">
        <f t="shared" si="8"/>
        <v>show</v>
      </c>
      <c r="AZ80" s="19" t="str">
        <f t="shared" si="10"/>
        <v>00</v>
      </c>
      <c r="BA80" s="20">
        <f t="shared" si="11"/>
        <v>0</v>
      </c>
      <c r="BB80" s="20">
        <f t="shared" si="12"/>
        <v>0</v>
      </c>
      <c r="BC80" s="20">
        <f t="shared" si="13"/>
        <v>0</v>
      </c>
      <c r="BD80" s="20">
        <f t="shared" si="14"/>
        <v>0</v>
      </c>
      <c r="BE80" s="20">
        <f t="shared" si="15"/>
        <v>0</v>
      </c>
      <c r="BF80" s="20">
        <f t="shared" si="16"/>
        <v>0</v>
      </c>
    </row>
    <row r="81" spans="2:58" s="10" customFormat="1" ht="14.1" customHeight="1" x14ac:dyDescent="0.25">
      <c r="B81" s="18">
        <v>68</v>
      </c>
      <c r="C81" s="782"/>
      <c r="D81" s="783"/>
      <c r="E81" s="782"/>
      <c r="F81" s="893"/>
      <c r="G81" s="893"/>
      <c r="H81" s="893"/>
      <c r="I81" s="893"/>
      <c r="J81" s="893"/>
      <c r="K81" s="783"/>
      <c r="L81" s="894">
        <f>'STEP 2 - Receipts'!L86:N86</f>
        <v>0</v>
      </c>
      <c r="M81" s="895"/>
      <c r="N81" s="896"/>
      <c r="O81" s="790">
        <f>'STEP 2 - Receipts'!O86:P86</f>
        <v>0</v>
      </c>
      <c r="P81" s="897"/>
      <c r="Q81" s="792">
        <f>'STEP 2 - Receipts'!Q86:S86</f>
        <v>0</v>
      </c>
      <c r="R81" s="898" t="s">
        <v>378</v>
      </c>
      <c r="S81" s="898"/>
      <c r="T81" s="800">
        <f>'STEP 2 - Receipts'!T86:U86</f>
        <v>0</v>
      </c>
      <c r="U81" s="899" t="s">
        <v>378</v>
      </c>
      <c r="V81" s="887">
        <f>'STEP 2 - Receipts'!V86:W86</f>
        <v>0</v>
      </c>
      <c r="W81" s="888"/>
      <c r="X81" s="822">
        <f>'STEP 2 - Receipts'!X86:Y86</f>
        <v>0</v>
      </c>
      <c r="Y81" s="889"/>
      <c r="Z81" s="802">
        <f>'STEP 2 - Receipts'!Z86:AA86</f>
        <v>0</v>
      </c>
      <c r="AA81" s="890" t="s">
        <v>378</v>
      </c>
      <c r="AB81" s="802">
        <f>'STEP 2 - Receipts'!AB86:AC86</f>
        <v>0</v>
      </c>
      <c r="AC81" s="890"/>
      <c r="AD81" s="815">
        <f>'STEP 2 - Receipts'!AD86:AF86</f>
        <v>0</v>
      </c>
      <c r="AE81" s="891"/>
      <c r="AF81" s="892"/>
      <c r="AH81" s="140" t="str">
        <f t="shared" si="9"/>
        <v>00</v>
      </c>
      <c r="AI81" s="41"/>
      <c r="AJ81" s="41"/>
      <c r="AK81" s="41"/>
      <c r="AL81" s="41"/>
      <c r="AM81" s="41"/>
      <c r="AN81" s="41"/>
      <c r="AO81" s="41"/>
      <c r="AP81" s="41"/>
      <c r="AQ81" s="41"/>
      <c r="AR81" s="41"/>
      <c r="AS81" s="41"/>
      <c r="AT81" s="41"/>
      <c r="AW81" s="10" t="str">
        <f t="shared" si="8"/>
        <v>show</v>
      </c>
      <c r="AZ81" s="19" t="str">
        <f t="shared" si="10"/>
        <v>00</v>
      </c>
      <c r="BA81" s="20">
        <f t="shared" si="11"/>
        <v>0</v>
      </c>
      <c r="BB81" s="20">
        <f t="shared" si="12"/>
        <v>0</v>
      </c>
      <c r="BC81" s="20">
        <f t="shared" si="13"/>
        <v>0</v>
      </c>
      <c r="BD81" s="20">
        <f t="shared" si="14"/>
        <v>0</v>
      </c>
      <c r="BE81" s="20">
        <f t="shared" si="15"/>
        <v>0</v>
      </c>
      <c r="BF81" s="20">
        <f t="shared" si="16"/>
        <v>0</v>
      </c>
    </row>
    <row r="82" spans="2:58" s="10" customFormat="1" ht="14.1" customHeight="1" x14ac:dyDescent="0.25">
      <c r="B82" s="18">
        <v>69</v>
      </c>
      <c r="C82" s="782"/>
      <c r="D82" s="783"/>
      <c r="E82" s="782"/>
      <c r="F82" s="893"/>
      <c r="G82" s="893"/>
      <c r="H82" s="893"/>
      <c r="I82" s="893"/>
      <c r="J82" s="893"/>
      <c r="K82" s="783"/>
      <c r="L82" s="894">
        <f>'STEP 2 - Receipts'!L87:N87</f>
        <v>0</v>
      </c>
      <c r="M82" s="895"/>
      <c r="N82" s="896"/>
      <c r="O82" s="790">
        <f>'STEP 2 - Receipts'!O87:P87</f>
        <v>0</v>
      </c>
      <c r="P82" s="897"/>
      <c r="Q82" s="792">
        <f>'STEP 2 - Receipts'!Q87:S87</f>
        <v>0</v>
      </c>
      <c r="R82" s="898" t="s">
        <v>379</v>
      </c>
      <c r="S82" s="898"/>
      <c r="T82" s="800">
        <f>'STEP 2 - Receipts'!T87:U87</f>
        <v>0</v>
      </c>
      <c r="U82" s="899" t="s">
        <v>379</v>
      </c>
      <c r="V82" s="887">
        <f>'STEP 2 - Receipts'!V87:W87</f>
        <v>0</v>
      </c>
      <c r="W82" s="888"/>
      <c r="X82" s="822">
        <f>'STEP 2 - Receipts'!X87:Y87</f>
        <v>0</v>
      </c>
      <c r="Y82" s="889"/>
      <c r="Z82" s="802">
        <f>'STEP 2 - Receipts'!Z87:AA87</f>
        <v>0</v>
      </c>
      <c r="AA82" s="890" t="s">
        <v>379</v>
      </c>
      <c r="AB82" s="802">
        <f>'STEP 2 - Receipts'!AB87:AC87</f>
        <v>0</v>
      </c>
      <c r="AC82" s="890"/>
      <c r="AD82" s="815">
        <f>'STEP 2 - Receipts'!AD87:AF87</f>
        <v>0</v>
      </c>
      <c r="AE82" s="891"/>
      <c r="AF82" s="892"/>
      <c r="AH82" s="140" t="str">
        <f t="shared" si="9"/>
        <v>00</v>
      </c>
      <c r="AI82" s="41"/>
      <c r="AJ82" s="41"/>
      <c r="AK82" s="41"/>
      <c r="AL82" s="41"/>
      <c r="AM82" s="41"/>
      <c r="AN82" s="41"/>
      <c r="AO82" s="41"/>
      <c r="AP82" s="41"/>
      <c r="AQ82" s="41"/>
      <c r="AR82" s="41"/>
      <c r="AS82" s="41"/>
      <c r="AT82" s="41"/>
      <c r="AW82" s="10" t="str">
        <f t="shared" si="8"/>
        <v>show</v>
      </c>
      <c r="AZ82" s="19" t="str">
        <f t="shared" si="10"/>
        <v>00</v>
      </c>
      <c r="BA82" s="20">
        <f t="shared" si="11"/>
        <v>0</v>
      </c>
      <c r="BB82" s="20">
        <f t="shared" si="12"/>
        <v>0</v>
      </c>
      <c r="BC82" s="20">
        <f t="shared" si="13"/>
        <v>0</v>
      </c>
      <c r="BD82" s="20">
        <f t="shared" si="14"/>
        <v>0</v>
      </c>
      <c r="BE82" s="20">
        <f t="shared" si="15"/>
        <v>0</v>
      </c>
      <c r="BF82" s="20">
        <f t="shared" si="16"/>
        <v>0</v>
      </c>
    </row>
    <row r="83" spans="2:58" s="10" customFormat="1" ht="14.1" customHeight="1" x14ac:dyDescent="0.25">
      <c r="B83" s="18">
        <v>70</v>
      </c>
      <c r="C83" s="782"/>
      <c r="D83" s="783"/>
      <c r="E83" s="782"/>
      <c r="F83" s="893"/>
      <c r="G83" s="893"/>
      <c r="H83" s="893"/>
      <c r="I83" s="893"/>
      <c r="J83" s="893"/>
      <c r="K83" s="783"/>
      <c r="L83" s="894">
        <f>'STEP 2 - Receipts'!L88:N88</f>
        <v>0</v>
      </c>
      <c r="M83" s="895"/>
      <c r="N83" s="896"/>
      <c r="O83" s="790">
        <f>'STEP 2 - Receipts'!O88:P88</f>
        <v>0</v>
      </c>
      <c r="P83" s="897"/>
      <c r="Q83" s="792">
        <f>'STEP 2 - Receipts'!Q88:S88</f>
        <v>0</v>
      </c>
      <c r="R83" s="898" t="s">
        <v>380</v>
      </c>
      <c r="S83" s="898"/>
      <c r="T83" s="800">
        <f>'STEP 2 - Receipts'!T88:U88</f>
        <v>0</v>
      </c>
      <c r="U83" s="899" t="s">
        <v>380</v>
      </c>
      <c r="V83" s="887">
        <f>'STEP 2 - Receipts'!V88:W88</f>
        <v>0</v>
      </c>
      <c r="W83" s="888"/>
      <c r="X83" s="822">
        <f>'STEP 2 - Receipts'!X88:Y88</f>
        <v>0</v>
      </c>
      <c r="Y83" s="889"/>
      <c r="Z83" s="802">
        <f>'STEP 2 - Receipts'!Z88:AA88</f>
        <v>0</v>
      </c>
      <c r="AA83" s="890" t="s">
        <v>380</v>
      </c>
      <c r="AB83" s="802">
        <f>'STEP 2 - Receipts'!AB88:AC88</f>
        <v>0</v>
      </c>
      <c r="AC83" s="890"/>
      <c r="AD83" s="815">
        <f>'STEP 2 - Receipts'!AD88:AF88</f>
        <v>0</v>
      </c>
      <c r="AE83" s="891"/>
      <c r="AF83" s="892"/>
      <c r="AH83" s="140" t="str">
        <f t="shared" si="9"/>
        <v>00</v>
      </c>
      <c r="AI83" s="41"/>
      <c r="AJ83" s="41"/>
      <c r="AK83" s="41"/>
      <c r="AL83" s="41"/>
      <c r="AM83" s="41"/>
      <c r="AN83" s="41"/>
      <c r="AO83" s="41"/>
      <c r="AP83" s="41"/>
      <c r="AQ83" s="41"/>
      <c r="AR83" s="41"/>
      <c r="AS83" s="41"/>
      <c r="AT83" s="41"/>
      <c r="AW83" s="10" t="str">
        <f t="shared" si="8"/>
        <v>show</v>
      </c>
      <c r="AZ83" s="19" t="str">
        <f t="shared" si="10"/>
        <v>00</v>
      </c>
      <c r="BA83" s="20">
        <f t="shared" si="11"/>
        <v>0</v>
      </c>
      <c r="BB83" s="20">
        <f t="shared" si="12"/>
        <v>0</v>
      </c>
      <c r="BC83" s="20">
        <f t="shared" si="13"/>
        <v>0</v>
      </c>
      <c r="BD83" s="20">
        <f t="shared" si="14"/>
        <v>0</v>
      </c>
      <c r="BE83" s="20">
        <f t="shared" si="15"/>
        <v>0</v>
      </c>
      <c r="BF83" s="20">
        <f t="shared" si="16"/>
        <v>0</v>
      </c>
    </row>
    <row r="84" spans="2:58" s="10" customFormat="1" ht="14.1" customHeight="1" x14ac:dyDescent="0.25">
      <c r="B84" s="18">
        <v>71</v>
      </c>
      <c r="C84" s="782"/>
      <c r="D84" s="783"/>
      <c r="E84" s="782"/>
      <c r="F84" s="893"/>
      <c r="G84" s="893"/>
      <c r="H84" s="893"/>
      <c r="I84" s="893"/>
      <c r="J84" s="893"/>
      <c r="K84" s="783"/>
      <c r="L84" s="894">
        <f>'STEP 2 - Receipts'!L89:N89</f>
        <v>0</v>
      </c>
      <c r="M84" s="895"/>
      <c r="N84" s="896"/>
      <c r="O84" s="790">
        <f>'STEP 2 - Receipts'!O89:P89</f>
        <v>0</v>
      </c>
      <c r="P84" s="897"/>
      <c r="Q84" s="792">
        <f>'STEP 2 - Receipts'!Q89:S89</f>
        <v>0</v>
      </c>
      <c r="R84" s="898" t="s">
        <v>381</v>
      </c>
      <c r="S84" s="898"/>
      <c r="T84" s="800">
        <f>'STEP 2 - Receipts'!T89:U89</f>
        <v>0</v>
      </c>
      <c r="U84" s="899" t="s">
        <v>381</v>
      </c>
      <c r="V84" s="887">
        <f>'STEP 2 - Receipts'!V89:W89</f>
        <v>0</v>
      </c>
      <c r="W84" s="888"/>
      <c r="X84" s="822">
        <f>'STEP 2 - Receipts'!X89:Y89</f>
        <v>0</v>
      </c>
      <c r="Y84" s="889"/>
      <c r="Z84" s="802">
        <f>'STEP 2 - Receipts'!Z89:AA89</f>
        <v>0</v>
      </c>
      <c r="AA84" s="890" t="s">
        <v>381</v>
      </c>
      <c r="AB84" s="802">
        <f>'STEP 2 - Receipts'!AB89:AC89</f>
        <v>0</v>
      </c>
      <c r="AC84" s="890"/>
      <c r="AD84" s="815">
        <f>'STEP 2 - Receipts'!AD89:AF89</f>
        <v>0</v>
      </c>
      <c r="AE84" s="891"/>
      <c r="AF84" s="892"/>
      <c r="AH84" s="140" t="str">
        <f t="shared" si="9"/>
        <v>00</v>
      </c>
      <c r="AI84" s="41"/>
      <c r="AJ84" s="41"/>
      <c r="AK84" s="41"/>
      <c r="AL84" s="41"/>
      <c r="AM84" s="41"/>
      <c r="AN84" s="41"/>
      <c r="AO84" s="41"/>
      <c r="AP84" s="41"/>
      <c r="AQ84" s="41"/>
      <c r="AR84" s="41"/>
      <c r="AS84" s="41"/>
      <c r="AT84" s="41"/>
      <c r="AW84" s="10" t="str">
        <f t="shared" si="8"/>
        <v>show</v>
      </c>
      <c r="AZ84" s="19" t="str">
        <f t="shared" si="10"/>
        <v>00</v>
      </c>
      <c r="BA84" s="20">
        <f t="shared" si="11"/>
        <v>0</v>
      </c>
      <c r="BB84" s="20">
        <f t="shared" si="12"/>
        <v>0</v>
      </c>
      <c r="BC84" s="20">
        <f t="shared" si="13"/>
        <v>0</v>
      </c>
      <c r="BD84" s="20">
        <f t="shared" si="14"/>
        <v>0</v>
      </c>
      <c r="BE84" s="20">
        <f t="shared" si="15"/>
        <v>0</v>
      </c>
      <c r="BF84" s="20">
        <f t="shared" si="16"/>
        <v>0</v>
      </c>
    </row>
    <row r="85" spans="2:58" s="10" customFormat="1" ht="14.1" customHeight="1" x14ac:dyDescent="0.25">
      <c r="B85" s="18">
        <v>72</v>
      </c>
      <c r="C85" s="782"/>
      <c r="D85" s="783"/>
      <c r="E85" s="782"/>
      <c r="F85" s="893"/>
      <c r="G85" s="893"/>
      <c r="H85" s="893"/>
      <c r="I85" s="893"/>
      <c r="J85" s="893"/>
      <c r="K85" s="783"/>
      <c r="L85" s="894">
        <f>'STEP 2 - Receipts'!L90:N90</f>
        <v>0</v>
      </c>
      <c r="M85" s="895"/>
      <c r="N85" s="896"/>
      <c r="O85" s="790">
        <f>'STEP 2 - Receipts'!O90:P90</f>
        <v>0</v>
      </c>
      <c r="P85" s="897"/>
      <c r="Q85" s="792">
        <f>'STEP 2 - Receipts'!Q90:S90</f>
        <v>0</v>
      </c>
      <c r="R85" s="898" t="s">
        <v>382</v>
      </c>
      <c r="S85" s="898"/>
      <c r="T85" s="800">
        <f>'STEP 2 - Receipts'!T90:U90</f>
        <v>0</v>
      </c>
      <c r="U85" s="899" t="s">
        <v>382</v>
      </c>
      <c r="V85" s="887">
        <f>'STEP 2 - Receipts'!V90:W90</f>
        <v>0</v>
      </c>
      <c r="W85" s="888"/>
      <c r="X85" s="822">
        <f>'STEP 2 - Receipts'!X90:Y90</f>
        <v>0</v>
      </c>
      <c r="Y85" s="889"/>
      <c r="Z85" s="802">
        <f>'STEP 2 - Receipts'!Z90:AA90</f>
        <v>0</v>
      </c>
      <c r="AA85" s="890" t="s">
        <v>382</v>
      </c>
      <c r="AB85" s="802">
        <f>'STEP 2 - Receipts'!AB90:AC90</f>
        <v>0</v>
      </c>
      <c r="AC85" s="890"/>
      <c r="AD85" s="815">
        <f>'STEP 2 - Receipts'!AD90:AF90</f>
        <v>0</v>
      </c>
      <c r="AE85" s="891"/>
      <c r="AF85" s="892"/>
      <c r="AH85" s="140" t="str">
        <f t="shared" si="9"/>
        <v>00</v>
      </c>
      <c r="AI85" s="41"/>
      <c r="AJ85" s="41"/>
      <c r="AK85" s="41"/>
      <c r="AL85" s="41"/>
      <c r="AM85" s="41"/>
      <c r="AN85" s="41"/>
      <c r="AO85" s="41"/>
      <c r="AP85" s="41"/>
      <c r="AQ85" s="41"/>
      <c r="AR85" s="41"/>
      <c r="AS85" s="41"/>
      <c r="AT85" s="41"/>
      <c r="AW85" s="10" t="str">
        <f t="shared" si="8"/>
        <v>show</v>
      </c>
      <c r="AZ85" s="19" t="str">
        <f t="shared" si="10"/>
        <v>00</v>
      </c>
      <c r="BA85" s="20">
        <f t="shared" si="11"/>
        <v>0</v>
      </c>
      <c r="BB85" s="20">
        <f t="shared" si="12"/>
        <v>0</v>
      </c>
      <c r="BC85" s="20">
        <f t="shared" si="13"/>
        <v>0</v>
      </c>
      <c r="BD85" s="20">
        <f t="shared" si="14"/>
        <v>0</v>
      </c>
      <c r="BE85" s="20">
        <f t="shared" si="15"/>
        <v>0</v>
      </c>
      <c r="BF85" s="20">
        <f t="shared" si="16"/>
        <v>0</v>
      </c>
    </row>
    <row r="86" spans="2:58" s="10" customFormat="1" ht="14.1" customHeight="1" x14ac:dyDescent="0.25">
      <c r="B86" s="18">
        <v>73</v>
      </c>
      <c r="C86" s="782"/>
      <c r="D86" s="783"/>
      <c r="E86" s="782"/>
      <c r="F86" s="893"/>
      <c r="G86" s="893"/>
      <c r="H86" s="893"/>
      <c r="I86" s="893"/>
      <c r="J86" s="893"/>
      <c r="K86" s="783"/>
      <c r="L86" s="894">
        <f>'STEP 2 - Receipts'!L91:N91</f>
        <v>0</v>
      </c>
      <c r="M86" s="895"/>
      <c r="N86" s="896"/>
      <c r="O86" s="790">
        <f>'STEP 2 - Receipts'!O91:P91</f>
        <v>0</v>
      </c>
      <c r="P86" s="897"/>
      <c r="Q86" s="792">
        <f>'STEP 2 - Receipts'!Q91:S91</f>
        <v>0</v>
      </c>
      <c r="R86" s="898" t="s">
        <v>383</v>
      </c>
      <c r="S86" s="898"/>
      <c r="T86" s="800">
        <f>'STEP 2 - Receipts'!T91:U91</f>
        <v>0</v>
      </c>
      <c r="U86" s="899" t="s">
        <v>383</v>
      </c>
      <c r="V86" s="887">
        <f>'STEP 2 - Receipts'!V91:W91</f>
        <v>0</v>
      </c>
      <c r="W86" s="888"/>
      <c r="X86" s="822">
        <f>'STEP 2 - Receipts'!X91:Y91</f>
        <v>0</v>
      </c>
      <c r="Y86" s="889"/>
      <c r="Z86" s="802">
        <f>'STEP 2 - Receipts'!Z91:AA91</f>
        <v>0</v>
      </c>
      <c r="AA86" s="890" t="s">
        <v>383</v>
      </c>
      <c r="AB86" s="802">
        <f>'STEP 2 - Receipts'!AB91:AC91</f>
        <v>0</v>
      </c>
      <c r="AC86" s="890"/>
      <c r="AD86" s="815">
        <f>'STEP 2 - Receipts'!AD91:AF91</f>
        <v>0</v>
      </c>
      <c r="AE86" s="891"/>
      <c r="AF86" s="892"/>
      <c r="AH86" s="140" t="str">
        <f t="shared" si="9"/>
        <v>00</v>
      </c>
      <c r="AI86" s="41"/>
      <c r="AJ86" s="41"/>
      <c r="AK86" s="41"/>
      <c r="AL86" s="41"/>
      <c r="AM86" s="41"/>
      <c r="AN86" s="41"/>
      <c r="AO86" s="41"/>
      <c r="AP86" s="41"/>
      <c r="AQ86" s="41"/>
      <c r="AR86" s="41"/>
      <c r="AS86" s="41"/>
      <c r="AT86" s="41"/>
      <c r="AW86" s="10" t="str">
        <f t="shared" si="8"/>
        <v>show</v>
      </c>
      <c r="AZ86" s="19" t="str">
        <f t="shared" si="10"/>
        <v>00</v>
      </c>
      <c r="BA86" s="20">
        <f t="shared" si="11"/>
        <v>0</v>
      </c>
      <c r="BB86" s="20">
        <f t="shared" si="12"/>
        <v>0</v>
      </c>
      <c r="BC86" s="20">
        <f t="shared" si="13"/>
        <v>0</v>
      </c>
      <c r="BD86" s="20">
        <f t="shared" si="14"/>
        <v>0</v>
      </c>
      <c r="BE86" s="20">
        <f t="shared" si="15"/>
        <v>0</v>
      </c>
      <c r="BF86" s="20">
        <f t="shared" si="16"/>
        <v>0</v>
      </c>
    </row>
    <row r="87" spans="2:58" s="10" customFormat="1" ht="14.1" customHeight="1" x14ac:dyDescent="0.25">
      <c r="B87" s="18">
        <v>74</v>
      </c>
      <c r="C87" s="782"/>
      <c r="D87" s="783"/>
      <c r="E87" s="782"/>
      <c r="F87" s="893"/>
      <c r="G87" s="893"/>
      <c r="H87" s="893"/>
      <c r="I87" s="893"/>
      <c r="J87" s="893"/>
      <c r="K87" s="783"/>
      <c r="L87" s="894">
        <f>'STEP 2 - Receipts'!L92:N92</f>
        <v>0</v>
      </c>
      <c r="M87" s="895"/>
      <c r="N87" s="896"/>
      <c r="O87" s="790">
        <f>'STEP 2 - Receipts'!O92:P92</f>
        <v>0</v>
      </c>
      <c r="P87" s="897"/>
      <c r="Q87" s="792">
        <f>'STEP 2 - Receipts'!Q92:S92</f>
        <v>0</v>
      </c>
      <c r="R87" s="898" t="s">
        <v>384</v>
      </c>
      <c r="S87" s="898"/>
      <c r="T87" s="800">
        <f>'STEP 2 - Receipts'!T92:U92</f>
        <v>0</v>
      </c>
      <c r="U87" s="899" t="s">
        <v>384</v>
      </c>
      <c r="V87" s="887">
        <f>'STEP 2 - Receipts'!V92:W92</f>
        <v>0</v>
      </c>
      <c r="W87" s="888"/>
      <c r="X87" s="822">
        <f>'STEP 2 - Receipts'!X92:Y92</f>
        <v>0</v>
      </c>
      <c r="Y87" s="889"/>
      <c r="Z87" s="802">
        <f>'STEP 2 - Receipts'!Z92:AA92</f>
        <v>0</v>
      </c>
      <c r="AA87" s="890" t="s">
        <v>384</v>
      </c>
      <c r="AB87" s="802">
        <f>'STEP 2 - Receipts'!AB92:AC92</f>
        <v>0</v>
      </c>
      <c r="AC87" s="890"/>
      <c r="AD87" s="815">
        <f>'STEP 2 - Receipts'!AD92:AF92</f>
        <v>0</v>
      </c>
      <c r="AE87" s="891"/>
      <c r="AF87" s="892"/>
      <c r="AH87" s="140" t="str">
        <f t="shared" si="9"/>
        <v>00</v>
      </c>
      <c r="AI87" s="41"/>
      <c r="AJ87" s="41"/>
      <c r="AK87" s="41"/>
      <c r="AL87" s="41"/>
      <c r="AM87" s="41"/>
      <c r="AN87" s="41"/>
      <c r="AO87" s="41"/>
      <c r="AP87" s="41"/>
      <c r="AQ87" s="41"/>
      <c r="AR87" s="41"/>
      <c r="AS87" s="41"/>
      <c r="AT87" s="41"/>
      <c r="AW87" s="10" t="str">
        <f t="shared" si="8"/>
        <v>show</v>
      </c>
      <c r="AZ87" s="19" t="str">
        <f t="shared" si="10"/>
        <v>00</v>
      </c>
      <c r="BA87" s="20">
        <f t="shared" si="11"/>
        <v>0</v>
      </c>
      <c r="BB87" s="20">
        <f t="shared" si="12"/>
        <v>0</v>
      </c>
      <c r="BC87" s="20">
        <f t="shared" si="13"/>
        <v>0</v>
      </c>
      <c r="BD87" s="20">
        <f t="shared" si="14"/>
        <v>0</v>
      </c>
      <c r="BE87" s="20">
        <f t="shared" si="15"/>
        <v>0</v>
      </c>
      <c r="BF87" s="20">
        <f t="shared" si="16"/>
        <v>0</v>
      </c>
    </row>
    <row r="88" spans="2:58" s="10" customFormat="1" ht="14.1" customHeight="1" x14ac:dyDescent="0.25">
      <c r="B88" s="18">
        <v>75</v>
      </c>
      <c r="C88" s="782"/>
      <c r="D88" s="783"/>
      <c r="E88" s="782"/>
      <c r="F88" s="893"/>
      <c r="G88" s="893"/>
      <c r="H88" s="893"/>
      <c r="I88" s="893"/>
      <c r="J88" s="893"/>
      <c r="K88" s="783"/>
      <c r="L88" s="894">
        <f>'STEP 2 - Receipts'!L93:N93</f>
        <v>0</v>
      </c>
      <c r="M88" s="895"/>
      <c r="N88" s="896"/>
      <c r="O88" s="790">
        <f>'STEP 2 - Receipts'!O93:P93</f>
        <v>0</v>
      </c>
      <c r="P88" s="897"/>
      <c r="Q88" s="792">
        <f>'STEP 2 - Receipts'!Q93:S93</f>
        <v>0</v>
      </c>
      <c r="R88" s="898" t="s">
        <v>385</v>
      </c>
      <c r="S88" s="898"/>
      <c r="T88" s="800">
        <f>'STEP 2 - Receipts'!T93:U93</f>
        <v>0</v>
      </c>
      <c r="U88" s="899" t="s">
        <v>385</v>
      </c>
      <c r="V88" s="887">
        <f>'STEP 2 - Receipts'!V93:W93</f>
        <v>0</v>
      </c>
      <c r="W88" s="888"/>
      <c r="X88" s="822">
        <f>'STEP 2 - Receipts'!X93:Y93</f>
        <v>0</v>
      </c>
      <c r="Y88" s="889"/>
      <c r="Z88" s="802">
        <f>'STEP 2 - Receipts'!Z93:AA93</f>
        <v>0</v>
      </c>
      <c r="AA88" s="890" t="s">
        <v>385</v>
      </c>
      <c r="AB88" s="802">
        <f>'STEP 2 - Receipts'!AB93:AC93</f>
        <v>0</v>
      </c>
      <c r="AC88" s="890"/>
      <c r="AD88" s="815">
        <f>'STEP 2 - Receipts'!AD93:AF93</f>
        <v>0</v>
      </c>
      <c r="AE88" s="891"/>
      <c r="AF88" s="892"/>
      <c r="AH88" s="140" t="str">
        <f t="shared" si="9"/>
        <v>00</v>
      </c>
      <c r="AI88" s="41"/>
      <c r="AJ88" s="41"/>
      <c r="AK88" s="41"/>
      <c r="AL88" s="41"/>
      <c r="AM88" s="41"/>
      <c r="AN88" s="41"/>
      <c r="AO88" s="41"/>
      <c r="AP88" s="41"/>
      <c r="AQ88" s="41"/>
      <c r="AR88" s="41"/>
      <c r="AS88" s="41"/>
      <c r="AT88" s="41"/>
      <c r="AW88" s="10" t="str">
        <f t="shared" ref="AW88:AW151" si="17">IF(L88="","hide","show")</f>
        <v>show</v>
      </c>
      <c r="AZ88" s="19" t="str">
        <f t="shared" si="10"/>
        <v>00</v>
      </c>
      <c r="BA88" s="20">
        <f t="shared" si="11"/>
        <v>0</v>
      </c>
      <c r="BB88" s="20">
        <f t="shared" si="12"/>
        <v>0</v>
      </c>
      <c r="BC88" s="20">
        <f t="shared" si="13"/>
        <v>0</v>
      </c>
      <c r="BD88" s="20">
        <f t="shared" si="14"/>
        <v>0</v>
      </c>
      <c r="BE88" s="20">
        <f t="shared" si="15"/>
        <v>0</v>
      </c>
      <c r="BF88" s="20">
        <f t="shared" si="16"/>
        <v>0</v>
      </c>
    </row>
    <row r="89" spans="2:58" s="10" customFormat="1" ht="14.1" customHeight="1" x14ac:dyDescent="0.25">
      <c r="B89" s="18">
        <v>76</v>
      </c>
      <c r="C89" s="782"/>
      <c r="D89" s="783"/>
      <c r="E89" s="782"/>
      <c r="F89" s="893"/>
      <c r="G89" s="893"/>
      <c r="H89" s="893"/>
      <c r="I89" s="893"/>
      <c r="J89" s="893"/>
      <c r="K89" s="783"/>
      <c r="L89" s="894">
        <f>'STEP 2 - Receipts'!L94:N94</f>
        <v>0</v>
      </c>
      <c r="M89" s="895"/>
      <c r="N89" s="896"/>
      <c r="O89" s="790">
        <f>'STEP 2 - Receipts'!O94:P94</f>
        <v>0</v>
      </c>
      <c r="P89" s="897"/>
      <c r="Q89" s="792">
        <f>'STEP 2 - Receipts'!Q94:S94</f>
        <v>0</v>
      </c>
      <c r="R89" s="898" t="s">
        <v>386</v>
      </c>
      <c r="S89" s="898"/>
      <c r="T89" s="800">
        <f>'STEP 2 - Receipts'!T94:U94</f>
        <v>0</v>
      </c>
      <c r="U89" s="899" t="s">
        <v>386</v>
      </c>
      <c r="V89" s="887">
        <f>'STEP 2 - Receipts'!V94:W94</f>
        <v>0</v>
      </c>
      <c r="W89" s="888"/>
      <c r="X89" s="822">
        <f>'STEP 2 - Receipts'!X94:Y94</f>
        <v>0</v>
      </c>
      <c r="Y89" s="889"/>
      <c r="Z89" s="802">
        <f>'STEP 2 - Receipts'!Z94:AA94</f>
        <v>0</v>
      </c>
      <c r="AA89" s="890" t="s">
        <v>386</v>
      </c>
      <c r="AB89" s="802">
        <f>'STEP 2 - Receipts'!AB94:AC94</f>
        <v>0</v>
      </c>
      <c r="AC89" s="890"/>
      <c r="AD89" s="815">
        <f>'STEP 2 - Receipts'!AD94:AF94</f>
        <v>0</v>
      </c>
      <c r="AE89" s="891"/>
      <c r="AF89" s="892"/>
      <c r="AH89" s="140" t="str">
        <f t="shared" si="9"/>
        <v>00</v>
      </c>
      <c r="AI89" s="41"/>
      <c r="AJ89" s="41"/>
      <c r="AK89" s="41"/>
      <c r="AL89" s="41"/>
      <c r="AM89" s="41"/>
      <c r="AN89" s="41"/>
      <c r="AO89" s="41"/>
      <c r="AP89" s="41"/>
      <c r="AQ89" s="41"/>
      <c r="AR89" s="41"/>
      <c r="AS89" s="41"/>
      <c r="AT89" s="41"/>
      <c r="AW89" s="10" t="str">
        <f t="shared" si="17"/>
        <v>show</v>
      </c>
      <c r="AZ89" s="19" t="str">
        <f t="shared" si="10"/>
        <v>00</v>
      </c>
      <c r="BA89" s="20">
        <f t="shared" si="11"/>
        <v>0</v>
      </c>
      <c r="BB89" s="20">
        <f t="shared" si="12"/>
        <v>0</v>
      </c>
      <c r="BC89" s="20">
        <f t="shared" si="13"/>
        <v>0</v>
      </c>
      <c r="BD89" s="20">
        <f t="shared" si="14"/>
        <v>0</v>
      </c>
      <c r="BE89" s="20">
        <f t="shared" si="15"/>
        <v>0</v>
      </c>
      <c r="BF89" s="20">
        <f t="shared" si="16"/>
        <v>0</v>
      </c>
    </row>
    <row r="90" spans="2:58" s="10" customFormat="1" ht="14.1" customHeight="1" x14ac:dyDescent="0.25">
      <c r="B90" s="18">
        <v>77</v>
      </c>
      <c r="C90" s="782"/>
      <c r="D90" s="783"/>
      <c r="E90" s="782"/>
      <c r="F90" s="893"/>
      <c r="G90" s="893"/>
      <c r="H90" s="893"/>
      <c r="I90" s="893"/>
      <c r="J90" s="893"/>
      <c r="K90" s="783"/>
      <c r="L90" s="894">
        <f>'STEP 2 - Receipts'!L95:N95</f>
        <v>0</v>
      </c>
      <c r="M90" s="895"/>
      <c r="N90" s="896"/>
      <c r="O90" s="790">
        <f>'STEP 2 - Receipts'!O95:P95</f>
        <v>0</v>
      </c>
      <c r="P90" s="897"/>
      <c r="Q90" s="792">
        <f>'STEP 2 - Receipts'!Q95:S95</f>
        <v>0</v>
      </c>
      <c r="R90" s="898" t="s">
        <v>387</v>
      </c>
      <c r="S90" s="898"/>
      <c r="T90" s="800">
        <f>'STEP 2 - Receipts'!T95:U95</f>
        <v>0</v>
      </c>
      <c r="U90" s="899" t="s">
        <v>387</v>
      </c>
      <c r="V90" s="887">
        <f>'STEP 2 - Receipts'!V95:W95</f>
        <v>0</v>
      </c>
      <c r="W90" s="888"/>
      <c r="X90" s="822">
        <f>'STEP 2 - Receipts'!X95:Y95</f>
        <v>0</v>
      </c>
      <c r="Y90" s="889"/>
      <c r="Z90" s="802">
        <f>'STEP 2 - Receipts'!Z95:AA95</f>
        <v>0</v>
      </c>
      <c r="AA90" s="890" t="s">
        <v>387</v>
      </c>
      <c r="AB90" s="802">
        <f>'STEP 2 - Receipts'!AB95:AC95</f>
        <v>0</v>
      </c>
      <c r="AC90" s="890"/>
      <c r="AD90" s="815">
        <f>'STEP 2 - Receipts'!AD95:AF95</f>
        <v>0</v>
      </c>
      <c r="AE90" s="891"/>
      <c r="AF90" s="892"/>
      <c r="AH90" s="140" t="str">
        <f t="shared" si="9"/>
        <v>00</v>
      </c>
      <c r="AI90" s="41"/>
      <c r="AJ90" s="41"/>
      <c r="AK90" s="41"/>
      <c r="AL90" s="41"/>
      <c r="AM90" s="41"/>
      <c r="AN90" s="41"/>
      <c r="AO90" s="41"/>
      <c r="AP90" s="41"/>
      <c r="AQ90" s="41"/>
      <c r="AR90" s="41"/>
      <c r="AS90" s="41"/>
      <c r="AT90" s="41"/>
      <c r="AW90" s="10" t="str">
        <f t="shared" si="17"/>
        <v>show</v>
      </c>
      <c r="AZ90" s="19" t="str">
        <f t="shared" si="10"/>
        <v>00</v>
      </c>
      <c r="BA90" s="20">
        <f t="shared" si="11"/>
        <v>0</v>
      </c>
      <c r="BB90" s="20">
        <f t="shared" si="12"/>
        <v>0</v>
      </c>
      <c r="BC90" s="20">
        <f t="shared" si="13"/>
        <v>0</v>
      </c>
      <c r="BD90" s="20">
        <f t="shared" si="14"/>
        <v>0</v>
      </c>
      <c r="BE90" s="20">
        <f t="shared" si="15"/>
        <v>0</v>
      </c>
      <c r="BF90" s="20">
        <f t="shared" si="16"/>
        <v>0</v>
      </c>
    </row>
    <row r="91" spans="2:58" s="10" customFormat="1" ht="14.1" customHeight="1" x14ac:dyDescent="0.25">
      <c r="B91" s="18">
        <v>78</v>
      </c>
      <c r="C91" s="782"/>
      <c r="D91" s="783"/>
      <c r="E91" s="782"/>
      <c r="F91" s="893"/>
      <c r="G91" s="893"/>
      <c r="H91" s="893"/>
      <c r="I91" s="893"/>
      <c r="J91" s="893"/>
      <c r="K91" s="783"/>
      <c r="L91" s="894">
        <f>'STEP 2 - Receipts'!L96:N96</f>
        <v>0</v>
      </c>
      <c r="M91" s="895"/>
      <c r="N91" s="896"/>
      <c r="O91" s="790">
        <f>'STEP 2 - Receipts'!O96:P96</f>
        <v>0</v>
      </c>
      <c r="P91" s="897"/>
      <c r="Q91" s="792">
        <f>'STEP 2 - Receipts'!Q96:S96</f>
        <v>0</v>
      </c>
      <c r="R91" s="898" t="s">
        <v>388</v>
      </c>
      <c r="S91" s="898"/>
      <c r="T91" s="800">
        <f>'STEP 2 - Receipts'!T96:U96</f>
        <v>0</v>
      </c>
      <c r="U91" s="899" t="s">
        <v>388</v>
      </c>
      <c r="V91" s="887">
        <f>'STEP 2 - Receipts'!V96:W96</f>
        <v>0</v>
      </c>
      <c r="W91" s="888"/>
      <c r="X91" s="822">
        <f>'STEP 2 - Receipts'!X96:Y96</f>
        <v>0</v>
      </c>
      <c r="Y91" s="889"/>
      <c r="Z91" s="802">
        <f>'STEP 2 - Receipts'!Z96:AA96</f>
        <v>0</v>
      </c>
      <c r="AA91" s="890" t="s">
        <v>388</v>
      </c>
      <c r="AB91" s="802">
        <f>'STEP 2 - Receipts'!AB96:AC96</f>
        <v>0</v>
      </c>
      <c r="AC91" s="890"/>
      <c r="AD91" s="815">
        <f>'STEP 2 - Receipts'!AD96:AF96</f>
        <v>0</v>
      </c>
      <c r="AE91" s="891"/>
      <c r="AF91" s="892"/>
      <c r="AH91" s="140" t="str">
        <f t="shared" si="9"/>
        <v>00</v>
      </c>
      <c r="AI91" s="41"/>
      <c r="AJ91" s="41"/>
      <c r="AK91" s="41"/>
      <c r="AL91" s="41"/>
      <c r="AM91" s="41"/>
      <c r="AN91" s="41"/>
      <c r="AO91" s="41"/>
      <c r="AP91" s="41"/>
      <c r="AQ91" s="41"/>
      <c r="AR91" s="41"/>
      <c r="AS91" s="41"/>
      <c r="AT91" s="41"/>
      <c r="AW91" s="10" t="str">
        <f t="shared" si="17"/>
        <v>show</v>
      </c>
      <c r="AZ91" s="19" t="str">
        <f t="shared" si="10"/>
        <v>00</v>
      </c>
      <c r="BA91" s="20">
        <f t="shared" si="11"/>
        <v>0</v>
      </c>
      <c r="BB91" s="20">
        <f t="shared" si="12"/>
        <v>0</v>
      </c>
      <c r="BC91" s="20">
        <f t="shared" si="13"/>
        <v>0</v>
      </c>
      <c r="BD91" s="20">
        <f t="shared" si="14"/>
        <v>0</v>
      </c>
      <c r="BE91" s="20">
        <f t="shared" si="15"/>
        <v>0</v>
      </c>
      <c r="BF91" s="20">
        <f t="shared" si="16"/>
        <v>0</v>
      </c>
    </row>
    <row r="92" spans="2:58" s="10" customFormat="1" ht="14.1" customHeight="1" x14ac:dyDescent="0.25">
      <c r="B92" s="18">
        <v>79</v>
      </c>
      <c r="C92" s="782"/>
      <c r="D92" s="783"/>
      <c r="E92" s="782"/>
      <c r="F92" s="893"/>
      <c r="G92" s="893"/>
      <c r="H92" s="893"/>
      <c r="I92" s="893"/>
      <c r="J92" s="893"/>
      <c r="K92" s="783"/>
      <c r="L92" s="894">
        <f>'STEP 2 - Receipts'!L97:N97</f>
        <v>0</v>
      </c>
      <c r="M92" s="895"/>
      <c r="N92" s="896"/>
      <c r="O92" s="790">
        <f>'STEP 2 - Receipts'!O97:P97</f>
        <v>0</v>
      </c>
      <c r="P92" s="897"/>
      <c r="Q92" s="792">
        <f>'STEP 2 - Receipts'!Q97:S97</f>
        <v>0</v>
      </c>
      <c r="R92" s="898" t="s">
        <v>389</v>
      </c>
      <c r="S92" s="898"/>
      <c r="T92" s="800">
        <f>'STEP 2 - Receipts'!T97:U97</f>
        <v>0</v>
      </c>
      <c r="U92" s="899" t="s">
        <v>389</v>
      </c>
      <c r="V92" s="887">
        <f>'STEP 2 - Receipts'!V97:W97</f>
        <v>0</v>
      </c>
      <c r="W92" s="888"/>
      <c r="X92" s="822">
        <f>'STEP 2 - Receipts'!X97:Y97</f>
        <v>0</v>
      </c>
      <c r="Y92" s="889"/>
      <c r="Z92" s="802">
        <f>'STEP 2 - Receipts'!Z97:AA97</f>
        <v>0</v>
      </c>
      <c r="AA92" s="890" t="s">
        <v>389</v>
      </c>
      <c r="AB92" s="802">
        <f>'STEP 2 - Receipts'!AB97:AC97</f>
        <v>0</v>
      </c>
      <c r="AC92" s="890"/>
      <c r="AD92" s="815">
        <f>'STEP 2 - Receipts'!AD97:AF97</f>
        <v>0</v>
      </c>
      <c r="AE92" s="891"/>
      <c r="AF92" s="892"/>
      <c r="AH92" s="140" t="str">
        <f t="shared" si="9"/>
        <v>00</v>
      </c>
      <c r="AI92" s="41"/>
      <c r="AJ92" s="41"/>
      <c r="AK92" s="41"/>
      <c r="AL92" s="41"/>
      <c r="AM92" s="41"/>
      <c r="AN92" s="41"/>
      <c r="AO92" s="41"/>
      <c r="AP92" s="41"/>
      <c r="AQ92" s="41"/>
      <c r="AR92" s="41"/>
      <c r="AS92" s="41"/>
      <c r="AT92" s="41"/>
      <c r="AW92" s="10" t="str">
        <f t="shared" si="17"/>
        <v>show</v>
      </c>
      <c r="AZ92" s="19" t="str">
        <f t="shared" si="10"/>
        <v>00</v>
      </c>
      <c r="BA92" s="20">
        <f t="shared" si="11"/>
        <v>0</v>
      </c>
      <c r="BB92" s="20">
        <f t="shared" si="12"/>
        <v>0</v>
      </c>
      <c r="BC92" s="20">
        <f t="shared" si="13"/>
        <v>0</v>
      </c>
      <c r="BD92" s="20">
        <f t="shared" si="14"/>
        <v>0</v>
      </c>
      <c r="BE92" s="20">
        <f t="shared" si="15"/>
        <v>0</v>
      </c>
      <c r="BF92" s="20">
        <f t="shared" si="16"/>
        <v>0</v>
      </c>
    </row>
    <row r="93" spans="2:58" s="10" customFormat="1" ht="14.1" customHeight="1" x14ac:dyDescent="0.25">
      <c r="B93" s="18">
        <v>80</v>
      </c>
      <c r="C93" s="782"/>
      <c r="D93" s="783"/>
      <c r="E93" s="782"/>
      <c r="F93" s="893"/>
      <c r="G93" s="893"/>
      <c r="H93" s="893"/>
      <c r="I93" s="893"/>
      <c r="J93" s="893"/>
      <c r="K93" s="783"/>
      <c r="L93" s="894">
        <f>'STEP 2 - Receipts'!L98:N98</f>
        <v>0</v>
      </c>
      <c r="M93" s="895"/>
      <c r="N93" s="896"/>
      <c r="O93" s="790">
        <f>'STEP 2 - Receipts'!O98:P98</f>
        <v>0</v>
      </c>
      <c r="P93" s="897"/>
      <c r="Q93" s="792">
        <f>'STEP 2 - Receipts'!Q98:S98</f>
        <v>0</v>
      </c>
      <c r="R93" s="898" t="s">
        <v>390</v>
      </c>
      <c r="S93" s="898"/>
      <c r="T93" s="800">
        <f>'STEP 2 - Receipts'!T98:U98</f>
        <v>0</v>
      </c>
      <c r="U93" s="899" t="s">
        <v>390</v>
      </c>
      <c r="V93" s="887">
        <f>'STEP 2 - Receipts'!V98:W98</f>
        <v>0</v>
      </c>
      <c r="W93" s="888"/>
      <c r="X93" s="822">
        <f>'STEP 2 - Receipts'!X98:Y98</f>
        <v>0</v>
      </c>
      <c r="Y93" s="889"/>
      <c r="Z93" s="802">
        <f>'STEP 2 - Receipts'!Z98:AA98</f>
        <v>0</v>
      </c>
      <c r="AA93" s="890" t="s">
        <v>390</v>
      </c>
      <c r="AB93" s="802">
        <f>'STEP 2 - Receipts'!AB98:AC98</f>
        <v>0</v>
      </c>
      <c r="AC93" s="890"/>
      <c r="AD93" s="815">
        <f>'STEP 2 - Receipts'!AD98:AF98</f>
        <v>0</v>
      </c>
      <c r="AE93" s="891"/>
      <c r="AF93" s="892"/>
      <c r="AH93" s="140" t="str">
        <f t="shared" si="9"/>
        <v>00</v>
      </c>
      <c r="AI93" s="41"/>
      <c r="AJ93" s="41"/>
      <c r="AK93" s="41"/>
      <c r="AL93" s="41"/>
      <c r="AM93" s="41"/>
      <c r="AN93" s="41"/>
      <c r="AO93" s="41"/>
      <c r="AP93" s="41"/>
      <c r="AQ93" s="41"/>
      <c r="AR93" s="41"/>
      <c r="AS93" s="41"/>
      <c r="AT93" s="41"/>
      <c r="AW93" s="10" t="str">
        <f t="shared" si="17"/>
        <v>show</v>
      </c>
      <c r="AZ93" s="19" t="str">
        <f t="shared" si="10"/>
        <v>00</v>
      </c>
      <c r="BA93" s="20">
        <f t="shared" si="11"/>
        <v>0</v>
      </c>
      <c r="BB93" s="20">
        <f t="shared" si="12"/>
        <v>0</v>
      </c>
      <c r="BC93" s="20">
        <f t="shared" si="13"/>
        <v>0</v>
      </c>
      <c r="BD93" s="20">
        <f t="shared" si="14"/>
        <v>0</v>
      </c>
      <c r="BE93" s="20">
        <f t="shared" si="15"/>
        <v>0</v>
      </c>
      <c r="BF93" s="20">
        <f t="shared" si="16"/>
        <v>0</v>
      </c>
    </row>
    <row r="94" spans="2:58" s="10" customFormat="1" ht="14.1" customHeight="1" x14ac:dyDescent="0.25">
      <c r="B94" s="18">
        <v>81</v>
      </c>
      <c r="C94" s="782"/>
      <c r="D94" s="783"/>
      <c r="E94" s="782"/>
      <c r="F94" s="893"/>
      <c r="G94" s="893"/>
      <c r="H94" s="893"/>
      <c r="I94" s="893"/>
      <c r="J94" s="893"/>
      <c r="K94" s="783"/>
      <c r="L94" s="894">
        <f>'STEP 2 - Receipts'!L99:N99</f>
        <v>0</v>
      </c>
      <c r="M94" s="895"/>
      <c r="N94" s="896"/>
      <c r="O94" s="790">
        <f>'STEP 2 - Receipts'!O99:P99</f>
        <v>0</v>
      </c>
      <c r="P94" s="897"/>
      <c r="Q94" s="792">
        <f>'STEP 2 - Receipts'!Q99:S99</f>
        <v>0</v>
      </c>
      <c r="R94" s="898" t="s">
        <v>391</v>
      </c>
      <c r="S94" s="898"/>
      <c r="T94" s="800">
        <f>'STEP 2 - Receipts'!T99:U99</f>
        <v>0</v>
      </c>
      <c r="U94" s="899" t="s">
        <v>391</v>
      </c>
      <c r="V94" s="887">
        <f>'STEP 2 - Receipts'!V99:W99</f>
        <v>0</v>
      </c>
      <c r="W94" s="888"/>
      <c r="X94" s="822">
        <f>'STEP 2 - Receipts'!X99:Y99</f>
        <v>0</v>
      </c>
      <c r="Y94" s="889"/>
      <c r="Z94" s="802">
        <f>'STEP 2 - Receipts'!Z99:AA99</f>
        <v>0</v>
      </c>
      <c r="AA94" s="890" t="s">
        <v>391</v>
      </c>
      <c r="AB94" s="802">
        <f>'STEP 2 - Receipts'!AB99:AC99</f>
        <v>0</v>
      </c>
      <c r="AC94" s="890"/>
      <c r="AD94" s="815">
        <f>'STEP 2 - Receipts'!AD99:AF99</f>
        <v>0</v>
      </c>
      <c r="AE94" s="891"/>
      <c r="AF94" s="892"/>
      <c r="AH94" s="140" t="str">
        <f t="shared" si="9"/>
        <v>00</v>
      </c>
      <c r="AI94" s="41"/>
      <c r="AJ94" s="41"/>
      <c r="AK94" s="41"/>
      <c r="AL94" s="41"/>
      <c r="AM94" s="41"/>
      <c r="AN94" s="41"/>
      <c r="AO94" s="41"/>
      <c r="AP94" s="41"/>
      <c r="AQ94" s="41"/>
      <c r="AR94" s="41"/>
      <c r="AS94" s="41"/>
      <c r="AT94" s="41"/>
      <c r="AW94" s="10" t="str">
        <f t="shared" si="17"/>
        <v>show</v>
      </c>
      <c r="AZ94" s="19" t="str">
        <f t="shared" si="10"/>
        <v>00</v>
      </c>
      <c r="BA94" s="20">
        <f t="shared" si="11"/>
        <v>0</v>
      </c>
      <c r="BB94" s="20">
        <f t="shared" si="12"/>
        <v>0</v>
      </c>
      <c r="BC94" s="20">
        <f t="shared" si="13"/>
        <v>0</v>
      </c>
      <c r="BD94" s="20">
        <f t="shared" si="14"/>
        <v>0</v>
      </c>
      <c r="BE94" s="20">
        <f t="shared" si="15"/>
        <v>0</v>
      </c>
      <c r="BF94" s="20">
        <f t="shared" si="16"/>
        <v>0</v>
      </c>
    </row>
    <row r="95" spans="2:58" s="10" customFormat="1" ht="14.1" customHeight="1" x14ac:dyDescent="0.25">
      <c r="B95" s="18">
        <v>82</v>
      </c>
      <c r="C95" s="782"/>
      <c r="D95" s="783"/>
      <c r="E95" s="782"/>
      <c r="F95" s="893"/>
      <c r="G95" s="893"/>
      <c r="H95" s="893"/>
      <c r="I95" s="893"/>
      <c r="J95" s="893"/>
      <c r="K95" s="783"/>
      <c r="L95" s="894">
        <f>'STEP 2 - Receipts'!L100:N100</f>
        <v>0</v>
      </c>
      <c r="M95" s="895"/>
      <c r="N95" s="896"/>
      <c r="O95" s="790">
        <f>'STEP 2 - Receipts'!O100:P100</f>
        <v>0</v>
      </c>
      <c r="P95" s="897"/>
      <c r="Q95" s="792">
        <f>'STEP 2 - Receipts'!Q100:S100</f>
        <v>0</v>
      </c>
      <c r="R95" s="898" t="s">
        <v>392</v>
      </c>
      <c r="S95" s="898"/>
      <c r="T95" s="800">
        <f>'STEP 2 - Receipts'!T100:U100</f>
        <v>0</v>
      </c>
      <c r="U95" s="899" t="s">
        <v>392</v>
      </c>
      <c r="V95" s="887">
        <f>'STEP 2 - Receipts'!V100:W100</f>
        <v>0</v>
      </c>
      <c r="W95" s="888"/>
      <c r="X95" s="822">
        <f>'STEP 2 - Receipts'!X100:Y100</f>
        <v>0</v>
      </c>
      <c r="Y95" s="889"/>
      <c r="Z95" s="802">
        <f>'STEP 2 - Receipts'!Z100:AA100</f>
        <v>0</v>
      </c>
      <c r="AA95" s="890" t="s">
        <v>392</v>
      </c>
      <c r="AB95" s="802">
        <f>'STEP 2 - Receipts'!AB100:AC100</f>
        <v>0</v>
      </c>
      <c r="AC95" s="890"/>
      <c r="AD95" s="815">
        <f>'STEP 2 - Receipts'!AD100:AF100</f>
        <v>0</v>
      </c>
      <c r="AE95" s="891"/>
      <c r="AF95" s="892"/>
      <c r="AH95" s="140" t="str">
        <f t="shared" si="9"/>
        <v>00</v>
      </c>
      <c r="AI95" s="41"/>
      <c r="AJ95" s="41"/>
      <c r="AK95" s="41"/>
      <c r="AL95" s="41"/>
      <c r="AM95" s="41"/>
      <c r="AN95" s="41"/>
      <c r="AO95" s="41"/>
      <c r="AP95" s="41"/>
      <c r="AQ95" s="41"/>
      <c r="AR95" s="41"/>
      <c r="AS95" s="41"/>
      <c r="AT95" s="41"/>
      <c r="AW95" s="10" t="str">
        <f t="shared" si="17"/>
        <v>show</v>
      </c>
      <c r="AZ95" s="19" t="str">
        <f t="shared" si="10"/>
        <v>00</v>
      </c>
      <c r="BA95" s="20">
        <f t="shared" si="11"/>
        <v>0</v>
      </c>
      <c r="BB95" s="20">
        <f t="shared" si="12"/>
        <v>0</v>
      </c>
      <c r="BC95" s="20">
        <f t="shared" si="13"/>
        <v>0</v>
      </c>
      <c r="BD95" s="20">
        <f t="shared" si="14"/>
        <v>0</v>
      </c>
      <c r="BE95" s="20">
        <f t="shared" si="15"/>
        <v>0</v>
      </c>
      <c r="BF95" s="20">
        <f t="shared" si="16"/>
        <v>0</v>
      </c>
    </row>
    <row r="96" spans="2:58" s="10" customFormat="1" ht="14.1" customHeight="1" x14ac:dyDescent="0.25">
      <c r="B96" s="18">
        <v>83</v>
      </c>
      <c r="C96" s="782"/>
      <c r="D96" s="783"/>
      <c r="E96" s="782"/>
      <c r="F96" s="893"/>
      <c r="G96" s="893"/>
      <c r="H96" s="893"/>
      <c r="I96" s="893"/>
      <c r="J96" s="893"/>
      <c r="K96" s="783"/>
      <c r="L96" s="894">
        <f>'STEP 2 - Receipts'!L101:N101</f>
        <v>0</v>
      </c>
      <c r="M96" s="895"/>
      <c r="N96" s="896"/>
      <c r="O96" s="790">
        <f>'STEP 2 - Receipts'!O101:P101</f>
        <v>0</v>
      </c>
      <c r="P96" s="897"/>
      <c r="Q96" s="792">
        <f>'STEP 2 - Receipts'!Q101:S101</f>
        <v>0</v>
      </c>
      <c r="R96" s="898" t="s">
        <v>393</v>
      </c>
      <c r="S96" s="898"/>
      <c r="T96" s="800">
        <f>'STEP 2 - Receipts'!T101:U101</f>
        <v>0</v>
      </c>
      <c r="U96" s="899" t="s">
        <v>393</v>
      </c>
      <c r="V96" s="887">
        <f>'STEP 2 - Receipts'!V101:W101</f>
        <v>0</v>
      </c>
      <c r="W96" s="888"/>
      <c r="X96" s="822">
        <f>'STEP 2 - Receipts'!X101:Y101</f>
        <v>0</v>
      </c>
      <c r="Y96" s="889"/>
      <c r="Z96" s="802">
        <f>'STEP 2 - Receipts'!Z101:AA101</f>
        <v>0</v>
      </c>
      <c r="AA96" s="890" t="s">
        <v>393</v>
      </c>
      <c r="AB96" s="802">
        <f>'STEP 2 - Receipts'!AB101:AC101</f>
        <v>0</v>
      </c>
      <c r="AC96" s="890"/>
      <c r="AD96" s="815">
        <f>'STEP 2 - Receipts'!AD101:AF101</f>
        <v>0</v>
      </c>
      <c r="AE96" s="891"/>
      <c r="AF96" s="892"/>
      <c r="AH96" s="140" t="str">
        <f t="shared" si="9"/>
        <v>00</v>
      </c>
      <c r="AI96" s="41"/>
      <c r="AJ96" s="41"/>
      <c r="AK96" s="41"/>
      <c r="AL96" s="41"/>
      <c r="AM96" s="41"/>
      <c r="AN96" s="41"/>
      <c r="AO96" s="41"/>
      <c r="AP96" s="41"/>
      <c r="AQ96" s="41"/>
      <c r="AR96" s="41"/>
      <c r="AS96" s="41"/>
      <c r="AT96" s="41"/>
      <c r="AW96" s="10" t="str">
        <f t="shared" si="17"/>
        <v>show</v>
      </c>
      <c r="AZ96" s="19" t="str">
        <f t="shared" si="10"/>
        <v>00</v>
      </c>
      <c r="BA96" s="20">
        <f t="shared" si="11"/>
        <v>0</v>
      </c>
      <c r="BB96" s="20">
        <f t="shared" si="12"/>
        <v>0</v>
      </c>
      <c r="BC96" s="20">
        <f t="shared" si="13"/>
        <v>0</v>
      </c>
      <c r="BD96" s="20">
        <f t="shared" si="14"/>
        <v>0</v>
      </c>
      <c r="BE96" s="20">
        <f t="shared" si="15"/>
        <v>0</v>
      </c>
      <c r="BF96" s="20">
        <f t="shared" si="16"/>
        <v>0</v>
      </c>
    </row>
    <row r="97" spans="2:58" s="10" customFormat="1" ht="14.1" customHeight="1" x14ac:dyDescent="0.25">
      <c r="B97" s="18">
        <v>84</v>
      </c>
      <c r="C97" s="782"/>
      <c r="D97" s="783"/>
      <c r="E97" s="782"/>
      <c r="F97" s="893"/>
      <c r="G97" s="893"/>
      <c r="H97" s="893"/>
      <c r="I97" s="893"/>
      <c r="J97" s="893"/>
      <c r="K97" s="783"/>
      <c r="L97" s="894">
        <f>'STEP 2 - Receipts'!L102:N102</f>
        <v>0</v>
      </c>
      <c r="M97" s="895"/>
      <c r="N97" s="896"/>
      <c r="O97" s="790">
        <f>'STEP 2 - Receipts'!O102:P102</f>
        <v>0</v>
      </c>
      <c r="P97" s="897"/>
      <c r="Q97" s="792">
        <f>'STEP 2 - Receipts'!Q102:S102</f>
        <v>0</v>
      </c>
      <c r="R97" s="898" t="s">
        <v>394</v>
      </c>
      <c r="S97" s="898"/>
      <c r="T97" s="800">
        <f>'STEP 2 - Receipts'!T102:U102</f>
        <v>0</v>
      </c>
      <c r="U97" s="899" t="s">
        <v>394</v>
      </c>
      <c r="V97" s="887">
        <f>'STEP 2 - Receipts'!V102:W102</f>
        <v>0</v>
      </c>
      <c r="W97" s="888"/>
      <c r="X97" s="822">
        <f>'STEP 2 - Receipts'!X102:Y102</f>
        <v>0</v>
      </c>
      <c r="Y97" s="889"/>
      <c r="Z97" s="802">
        <f>'STEP 2 - Receipts'!Z102:AA102</f>
        <v>0</v>
      </c>
      <c r="AA97" s="890" t="s">
        <v>394</v>
      </c>
      <c r="AB97" s="802">
        <f>'STEP 2 - Receipts'!AB102:AC102</f>
        <v>0</v>
      </c>
      <c r="AC97" s="890"/>
      <c r="AD97" s="815">
        <f>'STEP 2 - Receipts'!AD102:AF102</f>
        <v>0</v>
      </c>
      <c r="AE97" s="891"/>
      <c r="AF97" s="892"/>
      <c r="AH97" s="140" t="str">
        <f t="shared" si="9"/>
        <v>00</v>
      </c>
      <c r="AI97" s="41"/>
      <c r="AJ97" s="41"/>
      <c r="AK97" s="41"/>
      <c r="AL97" s="41"/>
      <c r="AM97" s="41"/>
      <c r="AN97" s="41"/>
      <c r="AO97" s="41"/>
      <c r="AP97" s="41"/>
      <c r="AQ97" s="41"/>
      <c r="AR97" s="41"/>
      <c r="AS97" s="41"/>
      <c r="AT97" s="41"/>
      <c r="AW97" s="10" t="str">
        <f t="shared" si="17"/>
        <v>show</v>
      </c>
      <c r="AZ97" s="19" t="str">
        <f t="shared" si="10"/>
        <v>00</v>
      </c>
      <c r="BA97" s="20">
        <f t="shared" si="11"/>
        <v>0</v>
      </c>
      <c r="BB97" s="20">
        <f t="shared" si="12"/>
        <v>0</v>
      </c>
      <c r="BC97" s="20">
        <f t="shared" si="13"/>
        <v>0</v>
      </c>
      <c r="BD97" s="20">
        <f t="shared" si="14"/>
        <v>0</v>
      </c>
      <c r="BE97" s="20">
        <f t="shared" si="15"/>
        <v>0</v>
      </c>
      <c r="BF97" s="20">
        <f t="shared" si="16"/>
        <v>0</v>
      </c>
    </row>
    <row r="98" spans="2:58" s="10" customFormat="1" ht="14.1" customHeight="1" x14ac:dyDescent="0.25">
      <c r="B98" s="18">
        <v>85</v>
      </c>
      <c r="C98" s="782"/>
      <c r="D98" s="783"/>
      <c r="E98" s="782"/>
      <c r="F98" s="893"/>
      <c r="G98" s="893"/>
      <c r="H98" s="893"/>
      <c r="I98" s="893"/>
      <c r="J98" s="893"/>
      <c r="K98" s="783"/>
      <c r="L98" s="894">
        <f>'STEP 2 - Receipts'!L103:N103</f>
        <v>0</v>
      </c>
      <c r="M98" s="895"/>
      <c r="N98" s="896"/>
      <c r="O98" s="790">
        <f>'STEP 2 - Receipts'!O103:P103</f>
        <v>0</v>
      </c>
      <c r="P98" s="897"/>
      <c r="Q98" s="792">
        <f>'STEP 2 - Receipts'!Q103:S103</f>
        <v>0</v>
      </c>
      <c r="R98" s="898" t="s">
        <v>395</v>
      </c>
      <c r="S98" s="898"/>
      <c r="T98" s="800">
        <f>'STEP 2 - Receipts'!T103:U103</f>
        <v>0</v>
      </c>
      <c r="U98" s="899" t="s">
        <v>395</v>
      </c>
      <c r="V98" s="887">
        <f>'STEP 2 - Receipts'!V103:W103</f>
        <v>0</v>
      </c>
      <c r="W98" s="888"/>
      <c r="X98" s="822">
        <f>'STEP 2 - Receipts'!X103:Y103</f>
        <v>0</v>
      </c>
      <c r="Y98" s="889"/>
      <c r="Z98" s="802">
        <f>'STEP 2 - Receipts'!Z103:AA103</f>
        <v>0</v>
      </c>
      <c r="AA98" s="890" t="s">
        <v>395</v>
      </c>
      <c r="AB98" s="802">
        <f>'STEP 2 - Receipts'!AB103:AC103</f>
        <v>0</v>
      </c>
      <c r="AC98" s="890"/>
      <c r="AD98" s="815">
        <f>'STEP 2 - Receipts'!AD103:AF103</f>
        <v>0</v>
      </c>
      <c r="AE98" s="891"/>
      <c r="AF98" s="892"/>
      <c r="AH98" s="140" t="str">
        <f t="shared" si="9"/>
        <v>00</v>
      </c>
      <c r="AI98" s="41"/>
      <c r="AJ98" s="41"/>
      <c r="AK98" s="41"/>
      <c r="AL98" s="41"/>
      <c r="AM98" s="41"/>
      <c r="AN98" s="41"/>
      <c r="AO98" s="41"/>
      <c r="AP98" s="41"/>
      <c r="AQ98" s="41"/>
      <c r="AR98" s="41"/>
      <c r="AS98" s="41"/>
      <c r="AT98" s="41"/>
      <c r="AW98" s="10" t="str">
        <f t="shared" si="17"/>
        <v>show</v>
      </c>
      <c r="AZ98" s="19" t="str">
        <f t="shared" si="10"/>
        <v>00</v>
      </c>
      <c r="BA98" s="20">
        <f t="shared" si="11"/>
        <v>0</v>
      </c>
      <c r="BB98" s="20">
        <f t="shared" si="12"/>
        <v>0</v>
      </c>
      <c r="BC98" s="20">
        <f t="shared" si="13"/>
        <v>0</v>
      </c>
      <c r="BD98" s="20">
        <f t="shared" si="14"/>
        <v>0</v>
      </c>
      <c r="BE98" s="20">
        <f t="shared" si="15"/>
        <v>0</v>
      </c>
      <c r="BF98" s="20">
        <f t="shared" si="16"/>
        <v>0</v>
      </c>
    </row>
    <row r="99" spans="2:58" s="10" customFormat="1" ht="14.1" customHeight="1" x14ac:dyDescent="0.25">
      <c r="B99" s="18">
        <v>86</v>
      </c>
      <c r="C99" s="782"/>
      <c r="D99" s="783"/>
      <c r="E99" s="782"/>
      <c r="F99" s="893"/>
      <c r="G99" s="893"/>
      <c r="H99" s="893"/>
      <c r="I99" s="893"/>
      <c r="J99" s="893"/>
      <c r="K99" s="783"/>
      <c r="L99" s="894">
        <f>'STEP 2 - Receipts'!L104:N104</f>
        <v>0</v>
      </c>
      <c r="M99" s="895"/>
      <c r="N99" s="896"/>
      <c r="O99" s="790">
        <f>'STEP 2 - Receipts'!O104:P104</f>
        <v>0</v>
      </c>
      <c r="P99" s="897"/>
      <c r="Q99" s="792">
        <f>'STEP 2 - Receipts'!Q104:S104</f>
        <v>0</v>
      </c>
      <c r="R99" s="898" t="s">
        <v>396</v>
      </c>
      <c r="S99" s="898"/>
      <c r="T99" s="800">
        <f>'STEP 2 - Receipts'!T104:U104</f>
        <v>0</v>
      </c>
      <c r="U99" s="899" t="s">
        <v>396</v>
      </c>
      <c r="V99" s="887">
        <f>'STEP 2 - Receipts'!V104:W104</f>
        <v>0</v>
      </c>
      <c r="W99" s="888"/>
      <c r="X99" s="822">
        <f>'STEP 2 - Receipts'!X104:Y104</f>
        <v>0</v>
      </c>
      <c r="Y99" s="889"/>
      <c r="Z99" s="802">
        <f>'STEP 2 - Receipts'!Z104:AA104</f>
        <v>0</v>
      </c>
      <c r="AA99" s="890" t="s">
        <v>396</v>
      </c>
      <c r="AB99" s="802">
        <f>'STEP 2 - Receipts'!AB104:AC104</f>
        <v>0</v>
      </c>
      <c r="AC99" s="890"/>
      <c r="AD99" s="815">
        <f>'STEP 2 - Receipts'!AD104:AF104</f>
        <v>0</v>
      </c>
      <c r="AE99" s="891"/>
      <c r="AF99" s="892"/>
      <c r="AH99" s="140" t="str">
        <f t="shared" si="9"/>
        <v>00</v>
      </c>
      <c r="AI99" s="41"/>
      <c r="AJ99" s="41"/>
      <c r="AK99" s="41"/>
      <c r="AL99" s="41"/>
      <c r="AM99" s="41"/>
      <c r="AN99" s="41"/>
      <c r="AO99" s="41"/>
      <c r="AP99" s="41"/>
      <c r="AQ99" s="41"/>
      <c r="AR99" s="41"/>
      <c r="AS99" s="41"/>
      <c r="AT99" s="41"/>
      <c r="AW99" s="10" t="str">
        <f t="shared" si="17"/>
        <v>show</v>
      </c>
      <c r="AZ99" s="19" t="str">
        <f t="shared" si="10"/>
        <v>00</v>
      </c>
      <c r="BA99" s="20">
        <f t="shared" si="11"/>
        <v>0</v>
      </c>
      <c r="BB99" s="20">
        <f t="shared" si="12"/>
        <v>0</v>
      </c>
      <c r="BC99" s="20">
        <f t="shared" si="13"/>
        <v>0</v>
      </c>
      <c r="BD99" s="20">
        <f t="shared" si="14"/>
        <v>0</v>
      </c>
      <c r="BE99" s="20">
        <f t="shared" si="15"/>
        <v>0</v>
      </c>
      <c r="BF99" s="20">
        <f t="shared" si="16"/>
        <v>0</v>
      </c>
    </row>
    <row r="100" spans="2:58" s="10" customFormat="1" ht="14.1" customHeight="1" x14ac:dyDescent="0.25">
      <c r="B100" s="18">
        <v>87</v>
      </c>
      <c r="C100" s="782"/>
      <c r="D100" s="783"/>
      <c r="E100" s="782"/>
      <c r="F100" s="893"/>
      <c r="G100" s="893"/>
      <c r="H100" s="893"/>
      <c r="I100" s="893"/>
      <c r="J100" s="893"/>
      <c r="K100" s="783"/>
      <c r="L100" s="894">
        <f>'STEP 2 - Receipts'!L105:N105</f>
        <v>0</v>
      </c>
      <c r="M100" s="895"/>
      <c r="N100" s="896"/>
      <c r="O100" s="790">
        <f>'STEP 2 - Receipts'!O105:P105</f>
        <v>0</v>
      </c>
      <c r="P100" s="897"/>
      <c r="Q100" s="792">
        <f>'STEP 2 - Receipts'!Q105:S105</f>
        <v>0</v>
      </c>
      <c r="R100" s="898" t="s">
        <v>397</v>
      </c>
      <c r="S100" s="898"/>
      <c r="T100" s="800">
        <f>'STEP 2 - Receipts'!T105:U105</f>
        <v>0</v>
      </c>
      <c r="U100" s="899" t="s">
        <v>397</v>
      </c>
      <c r="V100" s="887">
        <f>'STEP 2 - Receipts'!V105:W105</f>
        <v>0</v>
      </c>
      <c r="W100" s="888"/>
      <c r="X100" s="822">
        <f>'STEP 2 - Receipts'!X105:Y105</f>
        <v>0</v>
      </c>
      <c r="Y100" s="889"/>
      <c r="Z100" s="802">
        <f>'STEP 2 - Receipts'!Z105:AA105</f>
        <v>0</v>
      </c>
      <c r="AA100" s="890" t="s">
        <v>397</v>
      </c>
      <c r="AB100" s="802">
        <f>'STEP 2 - Receipts'!AB105:AC105</f>
        <v>0</v>
      </c>
      <c r="AC100" s="890"/>
      <c r="AD100" s="815">
        <f>'STEP 2 - Receipts'!AD105:AF105</f>
        <v>0</v>
      </c>
      <c r="AE100" s="891"/>
      <c r="AF100" s="892"/>
      <c r="AH100" s="140" t="str">
        <f t="shared" si="9"/>
        <v>00</v>
      </c>
      <c r="AI100" s="41"/>
      <c r="AJ100" s="41"/>
      <c r="AK100" s="41"/>
      <c r="AL100" s="41"/>
      <c r="AM100" s="41"/>
      <c r="AN100" s="41"/>
      <c r="AO100" s="41"/>
      <c r="AP100" s="41"/>
      <c r="AQ100" s="41"/>
      <c r="AR100" s="41"/>
      <c r="AS100" s="41"/>
      <c r="AT100" s="41"/>
      <c r="AW100" s="10" t="str">
        <f t="shared" si="17"/>
        <v>show</v>
      </c>
      <c r="AZ100" s="19" t="str">
        <f t="shared" si="10"/>
        <v>00</v>
      </c>
      <c r="BA100" s="20">
        <f t="shared" si="11"/>
        <v>0</v>
      </c>
      <c r="BB100" s="20">
        <f t="shared" si="12"/>
        <v>0</v>
      </c>
      <c r="BC100" s="20">
        <f t="shared" si="13"/>
        <v>0</v>
      </c>
      <c r="BD100" s="20">
        <f t="shared" si="14"/>
        <v>0</v>
      </c>
      <c r="BE100" s="20">
        <f t="shared" si="15"/>
        <v>0</v>
      </c>
      <c r="BF100" s="20">
        <f t="shared" si="16"/>
        <v>0</v>
      </c>
    </row>
    <row r="101" spans="2:58" s="10" customFormat="1" ht="14.1" customHeight="1" x14ac:dyDescent="0.25">
      <c r="B101" s="18">
        <v>88</v>
      </c>
      <c r="C101" s="782"/>
      <c r="D101" s="783"/>
      <c r="E101" s="782"/>
      <c r="F101" s="893"/>
      <c r="G101" s="893"/>
      <c r="H101" s="893"/>
      <c r="I101" s="893"/>
      <c r="J101" s="893"/>
      <c r="K101" s="783"/>
      <c r="L101" s="894">
        <f>'STEP 2 - Receipts'!L106:N106</f>
        <v>0</v>
      </c>
      <c r="M101" s="895"/>
      <c r="N101" s="896"/>
      <c r="O101" s="790">
        <f>'STEP 2 - Receipts'!O106:P106</f>
        <v>0</v>
      </c>
      <c r="P101" s="897"/>
      <c r="Q101" s="792">
        <f>'STEP 2 - Receipts'!Q106:S106</f>
        <v>0</v>
      </c>
      <c r="R101" s="898" t="s">
        <v>398</v>
      </c>
      <c r="S101" s="898"/>
      <c r="T101" s="800">
        <f>'STEP 2 - Receipts'!T106:U106</f>
        <v>0</v>
      </c>
      <c r="U101" s="899" t="s">
        <v>398</v>
      </c>
      <c r="V101" s="887">
        <f>'STEP 2 - Receipts'!V106:W106</f>
        <v>0</v>
      </c>
      <c r="W101" s="888"/>
      <c r="X101" s="822">
        <f>'STEP 2 - Receipts'!X106:Y106</f>
        <v>0</v>
      </c>
      <c r="Y101" s="889"/>
      <c r="Z101" s="802">
        <f>'STEP 2 - Receipts'!Z106:AA106</f>
        <v>0</v>
      </c>
      <c r="AA101" s="890" t="s">
        <v>398</v>
      </c>
      <c r="AB101" s="802">
        <f>'STEP 2 - Receipts'!AB106:AC106</f>
        <v>0</v>
      </c>
      <c r="AC101" s="890"/>
      <c r="AD101" s="815">
        <f>'STEP 2 - Receipts'!AD106:AF106</f>
        <v>0</v>
      </c>
      <c r="AE101" s="891"/>
      <c r="AF101" s="892"/>
      <c r="AH101" s="140" t="str">
        <f t="shared" si="9"/>
        <v>00</v>
      </c>
      <c r="AI101" s="41"/>
      <c r="AJ101" s="41"/>
      <c r="AK101" s="41"/>
      <c r="AL101" s="41"/>
      <c r="AM101" s="41"/>
      <c r="AN101" s="41"/>
      <c r="AO101" s="41"/>
      <c r="AP101" s="41"/>
      <c r="AQ101" s="41"/>
      <c r="AR101" s="41"/>
      <c r="AS101" s="41"/>
      <c r="AT101" s="41"/>
      <c r="AW101" s="10" t="str">
        <f t="shared" si="17"/>
        <v>show</v>
      </c>
      <c r="AZ101" s="19" t="str">
        <f t="shared" si="10"/>
        <v>00</v>
      </c>
      <c r="BA101" s="20">
        <f t="shared" si="11"/>
        <v>0</v>
      </c>
      <c r="BB101" s="20">
        <f t="shared" si="12"/>
        <v>0</v>
      </c>
      <c r="BC101" s="20">
        <f t="shared" si="13"/>
        <v>0</v>
      </c>
      <c r="BD101" s="20">
        <f t="shared" si="14"/>
        <v>0</v>
      </c>
      <c r="BE101" s="20">
        <f t="shared" si="15"/>
        <v>0</v>
      </c>
      <c r="BF101" s="20">
        <f t="shared" si="16"/>
        <v>0</v>
      </c>
    </row>
    <row r="102" spans="2:58" s="10" customFormat="1" ht="14.1" customHeight="1" x14ac:dyDescent="0.25">
      <c r="B102" s="18">
        <v>89</v>
      </c>
      <c r="C102" s="782"/>
      <c r="D102" s="783"/>
      <c r="E102" s="782"/>
      <c r="F102" s="893"/>
      <c r="G102" s="893"/>
      <c r="H102" s="893"/>
      <c r="I102" s="893"/>
      <c r="J102" s="893"/>
      <c r="K102" s="783"/>
      <c r="L102" s="894">
        <f>'STEP 2 - Receipts'!L107:N107</f>
        <v>0</v>
      </c>
      <c r="M102" s="895"/>
      <c r="N102" s="896"/>
      <c r="O102" s="790">
        <f>'STEP 2 - Receipts'!O107:P107</f>
        <v>0</v>
      </c>
      <c r="P102" s="897"/>
      <c r="Q102" s="792">
        <f>'STEP 2 - Receipts'!Q107:S107</f>
        <v>0</v>
      </c>
      <c r="R102" s="898" t="s">
        <v>399</v>
      </c>
      <c r="S102" s="898"/>
      <c r="T102" s="800">
        <f>'STEP 2 - Receipts'!T107:U107</f>
        <v>0</v>
      </c>
      <c r="U102" s="899" t="s">
        <v>399</v>
      </c>
      <c r="V102" s="887">
        <f>'STEP 2 - Receipts'!V107:W107</f>
        <v>0</v>
      </c>
      <c r="W102" s="888"/>
      <c r="X102" s="822">
        <f>'STEP 2 - Receipts'!X107:Y107</f>
        <v>0</v>
      </c>
      <c r="Y102" s="889"/>
      <c r="Z102" s="802">
        <f>'STEP 2 - Receipts'!Z107:AA107</f>
        <v>0</v>
      </c>
      <c r="AA102" s="890" t="s">
        <v>399</v>
      </c>
      <c r="AB102" s="802">
        <f>'STEP 2 - Receipts'!AB107:AC107</f>
        <v>0</v>
      </c>
      <c r="AC102" s="890"/>
      <c r="AD102" s="815">
        <f>'STEP 2 - Receipts'!AD107:AF107</f>
        <v>0</v>
      </c>
      <c r="AE102" s="891"/>
      <c r="AF102" s="892"/>
      <c r="AH102" s="140" t="str">
        <f t="shared" si="9"/>
        <v>00</v>
      </c>
      <c r="AI102" s="41"/>
      <c r="AJ102" s="41"/>
      <c r="AK102" s="41"/>
      <c r="AL102" s="41"/>
      <c r="AM102" s="41"/>
      <c r="AN102" s="41"/>
      <c r="AO102" s="41"/>
      <c r="AP102" s="41"/>
      <c r="AQ102" s="41"/>
      <c r="AR102" s="41"/>
      <c r="AS102" s="41"/>
      <c r="AT102" s="41"/>
      <c r="AW102" s="10" t="str">
        <f t="shared" si="17"/>
        <v>show</v>
      </c>
      <c r="AZ102" s="19" t="str">
        <f t="shared" si="10"/>
        <v>00</v>
      </c>
      <c r="BA102" s="20">
        <f t="shared" si="11"/>
        <v>0</v>
      </c>
      <c r="BB102" s="20">
        <f t="shared" si="12"/>
        <v>0</v>
      </c>
      <c r="BC102" s="20">
        <f t="shared" si="13"/>
        <v>0</v>
      </c>
      <c r="BD102" s="20">
        <f t="shared" si="14"/>
        <v>0</v>
      </c>
      <c r="BE102" s="20">
        <f t="shared" si="15"/>
        <v>0</v>
      </c>
      <c r="BF102" s="20">
        <f t="shared" si="16"/>
        <v>0</v>
      </c>
    </row>
    <row r="103" spans="2:58" s="10" customFormat="1" ht="14.1" customHeight="1" x14ac:dyDescent="0.25">
      <c r="B103" s="18">
        <v>90</v>
      </c>
      <c r="C103" s="782"/>
      <c r="D103" s="783"/>
      <c r="E103" s="782"/>
      <c r="F103" s="893"/>
      <c r="G103" s="893"/>
      <c r="H103" s="893"/>
      <c r="I103" s="893"/>
      <c r="J103" s="893"/>
      <c r="K103" s="783"/>
      <c r="L103" s="894">
        <f>'STEP 2 - Receipts'!L108:N108</f>
        <v>0</v>
      </c>
      <c r="M103" s="895"/>
      <c r="N103" s="896"/>
      <c r="O103" s="790">
        <f>'STEP 2 - Receipts'!O108:P108</f>
        <v>0</v>
      </c>
      <c r="P103" s="897"/>
      <c r="Q103" s="792">
        <f>'STEP 2 - Receipts'!Q108:S108</f>
        <v>0</v>
      </c>
      <c r="R103" s="898" t="s">
        <v>400</v>
      </c>
      <c r="S103" s="898"/>
      <c r="T103" s="800">
        <f>'STEP 2 - Receipts'!T108:U108</f>
        <v>0</v>
      </c>
      <c r="U103" s="899" t="s">
        <v>400</v>
      </c>
      <c r="V103" s="887">
        <f>'STEP 2 - Receipts'!V108:W108</f>
        <v>0</v>
      </c>
      <c r="W103" s="888"/>
      <c r="X103" s="822">
        <f>'STEP 2 - Receipts'!X108:Y108</f>
        <v>0</v>
      </c>
      <c r="Y103" s="889"/>
      <c r="Z103" s="802">
        <f>'STEP 2 - Receipts'!Z108:AA108</f>
        <v>0</v>
      </c>
      <c r="AA103" s="890" t="s">
        <v>400</v>
      </c>
      <c r="AB103" s="802">
        <f>'STEP 2 - Receipts'!AB108:AC108</f>
        <v>0</v>
      </c>
      <c r="AC103" s="890"/>
      <c r="AD103" s="815">
        <f>'STEP 2 - Receipts'!AD108:AF108</f>
        <v>0</v>
      </c>
      <c r="AE103" s="891"/>
      <c r="AF103" s="892"/>
      <c r="AH103" s="140" t="str">
        <f t="shared" si="9"/>
        <v>00</v>
      </c>
      <c r="AI103" s="41"/>
      <c r="AJ103" s="41"/>
      <c r="AK103" s="41"/>
      <c r="AL103" s="41"/>
      <c r="AM103" s="41"/>
      <c r="AN103" s="41"/>
      <c r="AO103" s="41"/>
      <c r="AP103" s="41"/>
      <c r="AQ103" s="41"/>
      <c r="AR103" s="41"/>
      <c r="AS103" s="41"/>
      <c r="AT103" s="41"/>
      <c r="AW103" s="10" t="str">
        <f t="shared" si="17"/>
        <v>show</v>
      </c>
      <c r="AZ103" s="19" t="str">
        <f t="shared" si="10"/>
        <v>00</v>
      </c>
      <c r="BA103" s="20">
        <f t="shared" si="11"/>
        <v>0</v>
      </c>
      <c r="BB103" s="20">
        <f t="shared" si="12"/>
        <v>0</v>
      </c>
      <c r="BC103" s="20">
        <f t="shared" si="13"/>
        <v>0</v>
      </c>
      <c r="BD103" s="20">
        <f t="shared" si="14"/>
        <v>0</v>
      </c>
      <c r="BE103" s="20">
        <f t="shared" si="15"/>
        <v>0</v>
      </c>
      <c r="BF103" s="20">
        <f t="shared" si="16"/>
        <v>0</v>
      </c>
    </row>
    <row r="104" spans="2:58" s="10" customFormat="1" ht="14.1" customHeight="1" x14ac:dyDescent="0.25">
      <c r="B104" s="18">
        <v>91</v>
      </c>
      <c r="C104" s="782"/>
      <c r="D104" s="783"/>
      <c r="E104" s="782"/>
      <c r="F104" s="893"/>
      <c r="G104" s="893"/>
      <c r="H104" s="893"/>
      <c r="I104" s="893"/>
      <c r="J104" s="893"/>
      <c r="K104" s="783"/>
      <c r="L104" s="894">
        <f>'STEP 2 - Receipts'!L109:N109</f>
        <v>0</v>
      </c>
      <c r="M104" s="895"/>
      <c r="N104" s="896"/>
      <c r="O104" s="790">
        <f>'STEP 2 - Receipts'!O109:P109</f>
        <v>0</v>
      </c>
      <c r="P104" s="897"/>
      <c r="Q104" s="792">
        <f>'STEP 2 - Receipts'!Q109:S109</f>
        <v>0</v>
      </c>
      <c r="R104" s="898" t="s">
        <v>401</v>
      </c>
      <c r="S104" s="898"/>
      <c r="T104" s="800">
        <f>'STEP 2 - Receipts'!T109:U109</f>
        <v>0</v>
      </c>
      <c r="U104" s="899" t="s">
        <v>401</v>
      </c>
      <c r="V104" s="887">
        <f>'STEP 2 - Receipts'!V109:W109</f>
        <v>0</v>
      </c>
      <c r="W104" s="888"/>
      <c r="X104" s="822">
        <f>'STEP 2 - Receipts'!X109:Y109</f>
        <v>0</v>
      </c>
      <c r="Y104" s="889"/>
      <c r="Z104" s="802">
        <f>'STEP 2 - Receipts'!Z109:AA109</f>
        <v>0</v>
      </c>
      <c r="AA104" s="890" t="s">
        <v>401</v>
      </c>
      <c r="AB104" s="802">
        <f>'STEP 2 - Receipts'!AB109:AC109</f>
        <v>0</v>
      </c>
      <c r="AC104" s="890"/>
      <c r="AD104" s="815">
        <f>'STEP 2 - Receipts'!AD109:AF109</f>
        <v>0</v>
      </c>
      <c r="AE104" s="891"/>
      <c r="AF104" s="892"/>
      <c r="AH104" s="140" t="str">
        <f t="shared" si="9"/>
        <v>00</v>
      </c>
      <c r="AI104" s="41"/>
      <c r="AJ104" s="41"/>
      <c r="AK104" s="41"/>
      <c r="AL104" s="41"/>
      <c r="AM104" s="41"/>
      <c r="AN104" s="41"/>
      <c r="AO104" s="41"/>
      <c r="AP104" s="41"/>
      <c r="AQ104" s="41"/>
      <c r="AR104" s="41"/>
      <c r="AS104" s="41"/>
      <c r="AT104" s="41"/>
      <c r="AW104" s="10" t="str">
        <f t="shared" si="17"/>
        <v>show</v>
      </c>
      <c r="AZ104" s="19" t="str">
        <f t="shared" si="10"/>
        <v>00</v>
      </c>
      <c r="BA104" s="20">
        <f t="shared" si="11"/>
        <v>0</v>
      </c>
      <c r="BB104" s="20">
        <f t="shared" si="12"/>
        <v>0</v>
      </c>
      <c r="BC104" s="20">
        <f t="shared" si="13"/>
        <v>0</v>
      </c>
      <c r="BD104" s="20">
        <f t="shared" si="14"/>
        <v>0</v>
      </c>
      <c r="BE104" s="20">
        <f t="shared" si="15"/>
        <v>0</v>
      </c>
      <c r="BF104" s="20">
        <f t="shared" si="16"/>
        <v>0</v>
      </c>
    </row>
    <row r="105" spans="2:58" s="10" customFormat="1" ht="14.1" customHeight="1" x14ac:dyDescent="0.25">
      <c r="B105" s="18">
        <v>92</v>
      </c>
      <c r="C105" s="782"/>
      <c r="D105" s="783"/>
      <c r="E105" s="782"/>
      <c r="F105" s="893"/>
      <c r="G105" s="893"/>
      <c r="H105" s="893"/>
      <c r="I105" s="893"/>
      <c r="J105" s="893"/>
      <c r="K105" s="783"/>
      <c r="L105" s="894">
        <f>'STEP 2 - Receipts'!L110:N110</f>
        <v>0</v>
      </c>
      <c r="M105" s="895"/>
      <c r="N105" s="896"/>
      <c r="O105" s="790">
        <f>'STEP 2 - Receipts'!O110:P110</f>
        <v>0</v>
      </c>
      <c r="P105" s="897"/>
      <c r="Q105" s="792">
        <f>'STEP 2 - Receipts'!Q110:S110</f>
        <v>0</v>
      </c>
      <c r="R105" s="898" t="s">
        <v>402</v>
      </c>
      <c r="S105" s="898"/>
      <c r="T105" s="800">
        <f>'STEP 2 - Receipts'!T110:U110</f>
        <v>0</v>
      </c>
      <c r="U105" s="899" t="s">
        <v>402</v>
      </c>
      <c r="V105" s="887">
        <f>'STEP 2 - Receipts'!V110:W110</f>
        <v>0</v>
      </c>
      <c r="W105" s="888"/>
      <c r="X105" s="822">
        <f>'STEP 2 - Receipts'!X110:Y110</f>
        <v>0</v>
      </c>
      <c r="Y105" s="889"/>
      <c r="Z105" s="802">
        <f>'STEP 2 - Receipts'!Z110:AA110</f>
        <v>0</v>
      </c>
      <c r="AA105" s="890" t="s">
        <v>402</v>
      </c>
      <c r="AB105" s="802">
        <f>'STEP 2 - Receipts'!AB110:AC110</f>
        <v>0</v>
      </c>
      <c r="AC105" s="890"/>
      <c r="AD105" s="815">
        <f>'STEP 2 - Receipts'!AD110:AF110</f>
        <v>0</v>
      </c>
      <c r="AE105" s="891"/>
      <c r="AF105" s="892"/>
      <c r="AH105" s="140" t="str">
        <f t="shared" si="9"/>
        <v>00</v>
      </c>
      <c r="AI105" s="41"/>
      <c r="AJ105" s="41"/>
      <c r="AK105" s="41"/>
      <c r="AL105" s="41"/>
      <c r="AM105" s="41"/>
      <c r="AN105" s="41"/>
      <c r="AO105" s="41"/>
      <c r="AP105" s="41"/>
      <c r="AQ105" s="41"/>
      <c r="AR105" s="41"/>
      <c r="AS105" s="41"/>
      <c r="AT105" s="41"/>
      <c r="AW105" s="10" t="str">
        <f t="shared" si="17"/>
        <v>show</v>
      </c>
      <c r="AZ105" s="19" t="str">
        <f t="shared" si="10"/>
        <v>00</v>
      </c>
      <c r="BA105" s="20">
        <f t="shared" si="11"/>
        <v>0</v>
      </c>
      <c r="BB105" s="20">
        <f t="shared" si="12"/>
        <v>0</v>
      </c>
      <c r="BC105" s="20">
        <f t="shared" si="13"/>
        <v>0</v>
      </c>
      <c r="BD105" s="20">
        <f t="shared" si="14"/>
        <v>0</v>
      </c>
      <c r="BE105" s="20">
        <f t="shared" si="15"/>
        <v>0</v>
      </c>
      <c r="BF105" s="20">
        <f t="shared" si="16"/>
        <v>0</v>
      </c>
    </row>
    <row r="106" spans="2:58" s="10" customFormat="1" ht="14.1" customHeight="1" x14ac:dyDescent="0.25">
      <c r="B106" s="18">
        <v>93</v>
      </c>
      <c r="C106" s="782"/>
      <c r="D106" s="783"/>
      <c r="E106" s="782"/>
      <c r="F106" s="893"/>
      <c r="G106" s="893"/>
      <c r="H106" s="893"/>
      <c r="I106" s="893"/>
      <c r="J106" s="893"/>
      <c r="K106" s="783"/>
      <c r="L106" s="894">
        <f>'STEP 2 - Receipts'!L111:N111</f>
        <v>0</v>
      </c>
      <c r="M106" s="895"/>
      <c r="N106" s="896"/>
      <c r="O106" s="790">
        <f>'STEP 2 - Receipts'!O111:P111</f>
        <v>0</v>
      </c>
      <c r="P106" s="897"/>
      <c r="Q106" s="792">
        <f>'STEP 2 - Receipts'!Q111:S111</f>
        <v>0</v>
      </c>
      <c r="R106" s="898" t="s">
        <v>403</v>
      </c>
      <c r="S106" s="898"/>
      <c r="T106" s="800">
        <f>'STEP 2 - Receipts'!T111:U111</f>
        <v>0</v>
      </c>
      <c r="U106" s="899" t="s">
        <v>403</v>
      </c>
      <c r="V106" s="887">
        <f>'STEP 2 - Receipts'!V111:W111</f>
        <v>0</v>
      </c>
      <c r="W106" s="888"/>
      <c r="X106" s="822">
        <f>'STEP 2 - Receipts'!X111:Y111</f>
        <v>0</v>
      </c>
      <c r="Y106" s="889"/>
      <c r="Z106" s="802">
        <f>'STEP 2 - Receipts'!Z111:AA111</f>
        <v>0</v>
      </c>
      <c r="AA106" s="890" t="s">
        <v>403</v>
      </c>
      <c r="AB106" s="802">
        <f>'STEP 2 - Receipts'!AB111:AC111</f>
        <v>0</v>
      </c>
      <c r="AC106" s="890"/>
      <c r="AD106" s="815">
        <f>'STEP 2 - Receipts'!AD111:AF111</f>
        <v>0</v>
      </c>
      <c r="AE106" s="891"/>
      <c r="AF106" s="892"/>
      <c r="AH106" s="140" t="str">
        <f t="shared" si="9"/>
        <v>00</v>
      </c>
      <c r="AI106" s="41"/>
      <c r="AJ106" s="41"/>
      <c r="AK106" s="41"/>
      <c r="AL106" s="41"/>
      <c r="AM106" s="41"/>
      <c r="AN106" s="41"/>
      <c r="AO106" s="41"/>
      <c r="AP106" s="41"/>
      <c r="AQ106" s="41"/>
      <c r="AR106" s="41"/>
      <c r="AS106" s="41"/>
      <c r="AT106" s="41"/>
      <c r="AW106" s="10" t="str">
        <f t="shared" si="17"/>
        <v>show</v>
      </c>
      <c r="AZ106" s="19" t="str">
        <f t="shared" si="10"/>
        <v>00</v>
      </c>
      <c r="BA106" s="20">
        <f t="shared" si="11"/>
        <v>0</v>
      </c>
      <c r="BB106" s="20">
        <f t="shared" si="12"/>
        <v>0</v>
      </c>
      <c r="BC106" s="20">
        <f t="shared" si="13"/>
        <v>0</v>
      </c>
      <c r="BD106" s="20">
        <f t="shared" si="14"/>
        <v>0</v>
      </c>
      <c r="BE106" s="20">
        <f t="shared" si="15"/>
        <v>0</v>
      </c>
      <c r="BF106" s="20">
        <f t="shared" si="16"/>
        <v>0</v>
      </c>
    </row>
    <row r="107" spans="2:58" s="10" customFormat="1" ht="14.1" customHeight="1" x14ac:dyDescent="0.25">
      <c r="B107" s="18">
        <v>94</v>
      </c>
      <c r="C107" s="782"/>
      <c r="D107" s="783"/>
      <c r="E107" s="782"/>
      <c r="F107" s="893"/>
      <c r="G107" s="893"/>
      <c r="H107" s="893"/>
      <c r="I107" s="893"/>
      <c r="J107" s="893"/>
      <c r="K107" s="783"/>
      <c r="L107" s="894">
        <f>'STEP 2 - Receipts'!L112:N112</f>
        <v>0</v>
      </c>
      <c r="M107" s="895"/>
      <c r="N107" s="896"/>
      <c r="O107" s="790">
        <f>'STEP 2 - Receipts'!O112:P112</f>
        <v>0</v>
      </c>
      <c r="P107" s="897"/>
      <c r="Q107" s="792">
        <f>'STEP 2 - Receipts'!Q112:S112</f>
        <v>0</v>
      </c>
      <c r="R107" s="898" t="s">
        <v>404</v>
      </c>
      <c r="S107" s="898"/>
      <c r="T107" s="800">
        <f>'STEP 2 - Receipts'!T112:U112</f>
        <v>0</v>
      </c>
      <c r="U107" s="899" t="s">
        <v>404</v>
      </c>
      <c r="V107" s="887">
        <f>'STEP 2 - Receipts'!V112:W112</f>
        <v>0</v>
      </c>
      <c r="W107" s="888"/>
      <c r="X107" s="822">
        <f>'STEP 2 - Receipts'!X112:Y112</f>
        <v>0</v>
      </c>
      <c r="Y107" s="889"/>
      <c r="Z107" s="802">
        <f>'STEP 2 - Receipts'!Z112:AA112</f>
        <v>0</v>
      </c>
      <c r="AA107" s="890" t="s">
        <v>404</v>
      </c>
      <c r="AB107" s="802">
        <f>'STEP 2 - Receipts'!AB112:AC112</f>
        <v>0</v>
      </c>
      <c r="AC107" s="890"/>
      <c r="AD107" s="815">
        <f>'STEP 2 - Receipts'!AD112:AF112</f>
        <v>0</v>
      </c>
      <c r="AE107" s="891"/>
      <c r="AF107" s="892"/>
      <c r="AH107" s="140" t="str">
        <f t="shared" si="9"/>
        <v>00</v>
      </c>
      <c r="AI107" s="41"/>
      <c r="AJ107" s="41"/>
      <c r="AK107" s="41"/>
      <c r="AL107" s="41"/>
      <c r="AM107" s="41"/>
      <c r="AN107" s="41"/>
      <c r="AO107" s="41"/>
      <c r="AP107" s="41"/>
      <c r="AQ107" s="41"/>
      <c r="AR107" s="41"/>
      <c r="AS107" s="41"/>
      <c r="AT107" s="41"/>
      <c r="AW107" s="10" t="str">
        <f t="shared" si="17"/>
        <v>show</v>
      </c>
      <c r="AZ107" s="19" t="str">
        <f t="shared" si="10"/>
        <v>00</v>
      </c>
      <c r="BA107" s="20">
        <f t="shared" si="11"/>
        <v>0</v>
      </c>
      <c r="BB107" s="20">
        <f t="shared" si="12"/>
        <v>0</v>
      </c>
      <c r="BC107" s="20">
        <f t="shared" si="13"/>
        <v>0</v>
      </c>
      <c r="BD107" s="20">
        <f t="shared" si="14"/>
        <v>0</v>
      </c>
      <c r="BE107" s="20">
        <f t="shared" si="15"/>
        <v>0</v>
      </c>
      <c r="BF107" s="20">
        <f t="shared" si="16"/>
        <v>0</v>
      </c>
    </row>
    <row r="108" spans="2:58" s="10" customFormat="1" ht="14.1" customHeight="1" x14ac:dyDescent="0.25">
      <c r="B108" s="18">
        <v>95</v>
      </c>
      <c r="C108" s="782"/>
      <c r="D108" s="783"/>
      <c r="E108" s="782"/>
      <c r="F108" s="893"/>
      <c r="G108" s="893"/>
      <c r="H108" s="893"/>
      <c r="I108" s="893"/>
      <c r="J108" s="893"/>
      <c r="K108" s="783"/>
      <c r="L108" s="894">
        <f>'STEP 2 - Receipts'!L113:N113</f>
        <v>0</v>
      </c>
      <c r="M108" s="895"/>
      <c r="N108" s="896"/>
      <c r="O108" s="790">
        <f>'STEP 2 - Receipts'!O113:P113</f>
        <v>0</v>
      </c>
      <c r="P108" s="897"/>
      <c r="Q108" s="792">
        <f>'STEP 2 - Receipts'!Q113:S113</f>
        <v>0</v>
      </c>
      <c r="R108" s="898" t="s">
        <v>405</v>
      </c>
      <c r="S108" s="898"/>
      <c r="T108" s="800">
        <f>'STEP 2 - Receipts'!T113:U113</f>
        <v>0</v>
      </c>
      <c r="U108" s="899" t="s">
        <v>405</v>
      </c>
      <c r="V108" s="887">
        <f>'STEP 2 - Receipts'!V113:W113</f>
        <v>0</v>
      </c>
      <c r="W108" s="888"/>
      <c r="X108" s="822">
        <f>'STEP 2 - Receipts'!X113:Y113</f>
        <v>0</v>
      </c>
      <c r="Y108" s="889"/>
      <c r="Z108" s="802">
        <f>'STEP 2 - Receipts'!Z113:AA113</f>
        <v>0</v>
      </c>
      <c r="AA108" s="890" t="s">
        <v>405</v>
      </c>
      <c r="AB108" s="802">
        <f>'STEP 2 - Receipts'!AB113:AC113</f>
        <v>0</v>
      </c>
      <c r="AC108" s="890"/>
      <c r="AD108" s="815">
        <f>'STEP 2 - Receipts'!AD113:AF113</f>
        <v>0</v>
      </c>
      <c r="AE108" s="891"/>
      <c r="AF108" s="892"/>
      <c r="AH108" s="140" t="str">
        <f t="shared" si="9"/>
        <v>00</v>
      </c>
      <c r="AI108" s="41"/>
      <c r="AJ108" s="41"/>
      <c r="AK108" s="41"/>
      <c r="AL108" s="41"/>
      <c r="AM108" s="41"/>
      <c r="AN108" s="41"/>
      <c r="AO108" s="41"/>
      <c r="AP108" s="41"/>
      <c r="AQ108" s="41"/>
      <c r="AR108" s="41"/>
      <c r="AS108" s="41"/>
      <c r="AT108" s="41"/>
      <c r="AW108" s="10" t="str">
        <f t="shared" si="17"/>
        <v>show</v>
      </c>
      <c r="AZ108" s="19" t="str">
        <f t="shared" si="10"/>
        <v>00</v>
      </c>
      <c r="BA108" s="20">
        <f t="shared" si="11"/>
        <v>0</v>
      </c>
      <c r="BB108" s="20">
        <f t="shared" si="12"/>
        <v>0</v>
      </c>
      <c r="BC108" s="20">
        <f t="shared" si="13"/>
        <v>0</v>
      </c>
      <c r="BD108" s="20">
        <f t="shared" si="14"/>
        <v>0</v>
      </c>
      <c r="BE108" s="20">
        <f t="shared" si="15"/>
        <v>0</v>
      </c>
      <c r="BF108" s="20">
        <f t="shared" si="16"/>
        <v>0</v>
      </c>
    </row>
    <row r="109" spans="2:58" s="10" customFormat="1" ht="14.1" customHeight="1" x14ac:dyDescent="0.25">
      <c r="B109" s="18">
        <v>96</v>
      </c>
      <c r="C109" s="782"/>
      <c r="D109" s="783"/>
      <c r="E109" s="782"/>
      <c r="F109" s="893"/>
      <c r="G109" s="893"/>
      <c r="H109" s="893"/>
      <c r="I109" s="893"/>
      <c r="J109" s="893"/>
      <c r="K109" s="783"/>
      <c r="L109" s="894">
        <f>'STEP 2 - Receipts'!L114:N114</f>
        <v>0</v>
      </c>
      <c r="M109" s="895"/>
      <c r="N109" s="896"/>
      <c r="O109" s="790">
        <f>'STEP 2 - Receipts'!O114:P114</f>
        <v>0</v>
      </c>
      <c r="P109" s="897"/>
      <c r="Q109" s="792">
        <f>'STEP 2 - Receipts'!Q114:S114</f>
        <v>0</v>
      </c>
      <c r="R109" s="898" t="s">
        <v>406</v>
      </c>
      <c r="S109" s="898"/>
      <c r="T109" s="800">
        <f>'STEP 2 - Receipts'!T114:U114</f>
        <v>0</v>
      </c>
      <c r="U109" s="899" t="s">
        <v>406</v>
      </c>
      <c r="V109" s="887">
        <f>'STEP 2 - Receipts'!V114:W114</f>
        <v>0</v>
      </c>
      <c r="W109" s="888"/>
      <c r="X109" s="822">
        <f>'STEP 2 - Receipts'!X114:Y114</f>
        <v>0</v>
      </c>
      <c r="Y109" s="889"/>
      <c r="Z109" s="802">
        <f>'STEP 2 - Receipts'!Z114:AA114</f>
        <v>0</v>
      </c>
      <c r="AA109" s="890" t="s">
        <v>406</v>
      </c>
      <c r="AB109" s="802">
        <f>'STEP 2 - Receipts'!AB114:AC114</f>
        <v>0</v>
      </c>
      <c r="AC109" s="890"/>
      <c r="AD109" s="815">
        <f>'STEP 2 - Receipts'!AD114:AF114</f>
        <v>0</v>
      </c>
      <c r="AE109" s="891"/>
      <c r="AF109" s="892"/>
      <c r="AH109" s="140" t="str">
        <f t="shared" si="9"/>
        <v>00</v>
      </c>
      <c r="AI109" s="41"/>
      <c r="AJ109" s="41"/>
      <c r="AK109" s="41"/>
      <c r="AL109" s="41"/>
      <c r="AM109" s="41"/>
      <c r="AN109" s="41"/>
      <c r="AO109" s="41"/>
      <c r="AP109" s="41"/>
      <c r="AQ109" s="41"/>
      <c r="AR109" s="41"/>
      <c r="AS109" s="41"/>
      <c r="AT109" s="41"/>
      <c r="AW109" s="10" t="str">
        <f t="shared" si="17"/>
        <v>show</v>
      </c>
      <c r="AZ109" s="19" t="str">
        <f t="shared" si="10"/>
        <v>00</v>
      </c>
      <c r="BA109" s="20">
        <f t="shared" si="11"/>
        <v>0</v>
      </c>
      <c r="BB109" s="20">
        <f t="shared" si="12"/>
        <v>0</v>
      </c>
      <c r="BC109" s="20">
        <f t="shared" si="13"/>
        <v>0</v>
      </c>
      <c r="BD109" s="20">
        <f t="shared" si="14"/>
        <v>0</v>
      </c>
      <c r="BE109" s="20">
        <f t="shared" si="15"/>
        <v>0</v>
      </c>
      <c r="BF109" s="20">
        <f t="shared" si="16"/>
        <v>0</v>
      </c>
    </row>
    <row r="110" spans="2:58" s="10" customFormat="1" ht="14.1" customHeight="1" x14ac:dyDescent="0.25">
      <c r="B110" s="18">
        <v>97</v>
      </c>
      <c r="C110" s="782"/>
      <c r="D110" s="783"/>
      <c r="E110" s="782"/>
      <c r="F110" s="893"/>
      <c r="G110" s="893"/>
      <c r="H110" s="893"/>
      <c r="I110" s="893"/>
      <c r="J110" s="893"/>
      <c r="K110" s="783"/>
      <c r="L110" s="894">
        <f>'STEP 2 - Receipts'!L115:N115</f>
        <v>0</v>
      </c>
      <c r="M110" s="895"/>
      <c r="N110" s="896"/>
      <c r="O110" s="790">
        <f>'STEP 2 - Receipts'!O115:P115</f>
        <v>0</v>
      </c>
      <c r="P110" s="897"/>
      <c r="Q110" s="792">
        <f>'STEP 2 - Receipts'!Q115:S115</f>
        <v>0</v>
      </c>
      <c r="R110" s="898" t="s">
        <v>407</v>
      </c>
      <c r="S110" s="898"/>
      <c r="T110" s="800">
        <f>'STEP 2 - Receipts'!T115:U115</f>
        <v>0</v>
      </c>
      <c r="U110" s="899" t="s">
        <v>407</v>
      </c>
      <c r="V110" s="887">
        <f>'STEP 2 - Receipts'!V115:W115</f>
        <v>0</v>
      </c>
      <c r="W110" s="888"/>
      <c r="X110" s="822">
        <f>'STEP 2 - Receipts'!X115:Y115</f>
        <v>0</v>
      </c>
      <c r="Y110" s="889"/>
      <c r="Z110" s="802">
        <f>'STEP 2 - Receipts'!Z115:AA115</f>
        <v>0</v>
      </c>
      <c r="AA110" s="890" t="s">
        <v>407</v>
      </c>
      <c r="AB110" s="802">
        <f>'STEP 2 - Receipts'!AB115:AC115</f>
        <v>0</v>
      </c>
      <c r="AC110" s="890"/>
      <c r="AD110" s="815">
        <f>'STEP 2 - Receipts'!AD115:AF115</f>
        <v>0</v>
      </c>
      <c r="AE110" s="891"/>
      <c r="AF110" s="892"/>
      <c r="AH110" s="140" t="str">
        <f t="shared" si="9"/>
        <v>00</v>
      </c>
      <c r="AI110" s="41"/>
      <c r="AJ110" s="41"/>
      <c r="AK110" s="41"/>
      <c r="AL110" s="41"/>
      <c r="AM110" s="41"/>
      <c r="AN110" s="41"/>
      <c r="AO110" s="41"/>
      <c r="AP110" s="41"/>
      <c r="AQ110" s="41"/>
      <c r="AR110" s="41"/>
      <c r="AS110" s="41"/>
      <c r="AT110" s="41"/>
      <c r="AW110" s="10" t="str">
        <f t="shared" si="17"/>
        <v>show</v>
      </c>
      <c r="AZ110" s="19" t="str">
        <f t="shared" si="10"/>
        <v>00</v>
      </c>
      <c r="BA110" s="20">
        <f t="shared" si="11"/>
        <v>0</v>
      </c>
      <c r="BB110" s="20">
        <f t="shared" si="12"/>
        <v>0</v>
      </c>
      <c r="BC110" s="20">
        <f t="shared" si="13"/>
        <v>0</v>
      </c>
      <c r="BD110" s="20">
        <f t="shared" si="14"/>
        <v>0</v>
      </c>
      <c r="BE110" s="20">
        <f t="shared" si="15"/>
        <v>0</v>
      </c>
      <c r="BF110" s="20">
        <f t="shared" si="16"/>
        <v>0</v>
      </c>
    </row>
    <row r="111" spans="2:58" s="10" customFormat="1" ht="14.1" customHeight="1" x14ac:dyDescent="0.25">
      <c r="B111" s="18">
        <v>98</v>
      </c>
      <c r="C111" s="782"/>
      <c r="D111" s="783"/>
      <c r="E111" s="782"/>
      <c r="F111" s="893"/>
      <c r="G111" s="893"/>
      <c r="H111" s="893"/>
      <c r="I111" s="893"/>
      <c r="J111" s="893"/>
      <c r="K111" s="783"/>
      <c r="L111" s="894">
        <f>'STEP 2 - Receipts'!L116:N116</f>
        <v>0</v>
      </c>
      <c r="M111" s="895"/>
      <c r="N111" s="896"/>
      <c r="O111" s="790">
        <f>'STEP 2 - Receipts'!O116:P116</f>
        <v>0</v>
      </c>
      <c r="P111" s="897"/>
      <c r="Q111" s="792">
        <f>'STEP 2 - Receipts'!Q116:S116</f>
        <v>0</v>
      </c>
      <c r="R111" s="898" t="s">
        <v>408</v>
      </c>
      <c r="S111" s="898"/>
      <c r="T111" s="800">
        <f>'STEP 2 - Receipts'!T116:U116</f>
        <v>0</v>
      </c>
      <c r="U111" s="899" t="s">
        <v>408</v>
      </c>
      <c r="V111" s="887">
        <f>'STEP 2 - Receipts'!V116:W116</f>
        <v>0</v>
      </c>
      <c r="W111" s="888"/>
      <c r="X111" s="822">
        <f>'STEP 2 - Receipts'!X116:Y116</f>
        <v>0</v>
      </c>
      <c r="Y111" s="889"/>
      <c r="Z111" s="802">
        <f>'STEP 2 - Receipts'!Z116:AA116</f>
        <v>0</v>
      </c>
      <c r="AA111" s="890" t="s">
        <v>408</v>
      </c>
      <c r="AB111" s="802">
        <f>'STEP 2 - Receipts'!AB116:AC116</f>
        <v>0</v>
      </c>
      <c r="AC111" s="890"/>
      <c r="AD111" s="815">
        <f>'STEP 2 - Receipts'!AD116:AF116</f>
        <v>0</v>
      </c>
      <c r="AE111" s="891"/>
      <c r="AF111" s="892"/>
      <c r="AH111" s="140" t="str">
        <f t="shared" si="9"/>
        <v>00</v>
      </c>
      <c r="AI111" s="41"/>
      <c r="AJ111" s="41"/>
      <c r="AK111" s="41"/>
      <c r="AL111" s="41"/>
      <c r="AM111" s="41"/>
      <c r="AN111" s="41"/>
      <c r="AO111" s="41"/>
      <c r="AP111" s="41"/>
      <c r="AQ111" s="41"/>
      <c r="AR111" s="41"/>
      <c r="AS111" s="41"/>
      <c r="AT111" s="41"/>
      <c r="AW111" s="10" t="str">
        <f t="shared" si="17"/>
        <v>show</v>
      </c>
      <c r="AZ111" s="19" t="str">
        <f t="shared" si="10"/>
        <v>00</v>
      </c>
      <c r="BA111" s="20">
        <f t="shared" si="11"/>
        <v>0</v>
      </c>
      <c r="BB111" s="20">
        <f t="shared" si="12"/>
        <v>0</v>
      </c>
      <c r="BC111" s="20">
        <f t="shared" si="13"/>
        <v>0</v>
      </c>
      <c r="BD111" s="20">
        <f t="shared" si="14"/>
        <v>0</v>
      </c>
      <c r="BE111" s="20">
        <f t="shared" si="15"/>
        <v>0</v>
      </c>
      <c r="BF111" s="20">
        <f t="shared" si="16"/>
        <v>0</v>
      </c>
    </row>
    <row r="112" spans="2:58" s="10" customFormat="1" ht="14.1" customHeight="1" x14ac:dyDescent="0.25">
      <c r="B112" s="18">
        <v>99</v>
      </c>
      <c r="C112" s="782"/>
      <c r="D112" s="783"/>
      <c r="E112" s="782"/>
      <c r="F112" s="893"/>
      <c r="G112" s="893"/>
      <c r="H112" s="893"/>
      <c r="I112" s="893"/>
      <c r="J112" s="893"/>
      <c r="K112" s="783"/>
      <c r="L112" s="894">
        <f>'STEP 2 - Receipts'!L117:N117</f>
        <v>0</v>
      </c>
      <c r="M112" s="895"/>
      <c r="N112" s="896"/>
      <c r="O112" s="790">
        <f>'STEP 2 - Receipts'!O117:P117</f>
        <v>0</v>
      </c>
      <c r="P112" s="897"/>
      <c r="Q112" s="792">
        <f>'STEP 2 - Receipts'!Q117:S117</f>
        <v>0</v>
      </c>
      <c r="R112" s="898" t="s">
        <v>409</v>
      </c>
      <c r="S112" s="898"/>
      <c r="T112" s="800">
        <f>'STEP 2 - Receipts'!T117:U117</f>
        <v>0</v>
      </c>
      <c r="U112" s="899" t="s">
        <v>409</v>
      </c>
      <c r="V112" s="887">
        <f>'STEP 2 - Receipts'!V117:W117</f>
        <v>0</v>
      </c>
      <c r="W112" s="888"/>
      <c r="X112" s="822">
        <f>'STEP 2 - Receipts'!X117:Y117</f>
        <v>0</v>
      </c>
      <c r="Y112" s="889"/>
      <c r="Z112" s="802">
        <f>'STEP 2 - Receipts'!Z117:AA117</f>
        <v>0</v>
      </c>
      <c r="AA112" s="890" t="s">
        <v>409</v>
      </c>
      <c r="AB112" s="802">
        <f>'STEP 2 - Receipts'!AB117:AC117</f>
        <v>0</v>
      </c>
      <c r="AC112" s="890"/>
      <c r="AD112" s="815">
        <f>'STEP 2 - Receipts'!AD117:AF117</f>
        <v>0</v>
      </c>
      <c r="AE112" s="891"/>
      <c r="AF112" s="892"/>
      <c r="AH112" s="140" t="str">
        <f t="shared" si="9"/>
        <v>00</v>
      </c>
      <c r="AI112" s="41"/>
      <c r="AJ112" s="41"/>
      <c r="AK112" s="41"/>
      <c r="AL112" s="41"/>
      <c r="AM112" s="41"/>
      <c r="AN112" s="41"/>
      <c r="AO112" s="41"/>
      <c r="AP112" s="41"/>
      <c r="AQ112" s="41"/>
      <c r="AR112" s="41"/>
      <c r="AS112" s="41"/>
      <c r="AT112" s="41"/>
      <c r="AW112" s="10" t="str">
        <f t="shared" si="17"/>
        <v>show</v>
      </c>
      <c r="AZ112" s="19" t="str">
        <f t="shared" si="10"/>
        <v>00</v>
      </c>
      <c r="BA112" s="20">
        <f t="shared" si="11"/>
        <v>0</v>
      </c>
      <c r="BB112" s="20">
        <f t="shared" si="12"/>
        <v>0</v>
      </c>
      <c r="BC112" s="20">
        <f t="shared" si="13"/>
        <v>0</v>
      </c>
      <c r="BD112" s="20">
        <f t="shared" si="14"/>
        <v>0</v>
      </c>
      <c r="BE112" s="20">
        <f t="shared" si="15"/>
        <v>0</v>
      </c>
      <c r="BF112" s="20">
        <f t="shared" si="16"/>
        <v>0</v>
      </c>
    </row>
    <row r="113" spans="2:58" s="10" customFormat="1" ht="14.1" customHeight="1" x14ac:dyDescent="0.25">
      <c r="B113" s="18">
        <v>100</v>
      </c>
      <c r="C113" s="782"/>
      <c r="D113" s="783"/>
      <c r="E113" s="782"/>
      <c r="F113" s="893"/>
      <c r="G113" s="893"/>
      <c r="H113" s="893"/>
      <c r="I113" s="893"/>
      <c r="J113" s="893"/>
      <c r="K113" s="783"/>
      <c r="L113" s="894">
        <f>'STEP 2 - Receipts'!L118:N118</f>
        <v>0</v>
      </c>
      <c r="M113" s="895"/>
      <c r="N113" s="896"/>
      <c r="O113" s="790">
        <f>'STEP 2 - Receipts'!O118:P118</f>
        <v>0</v>
      </c>
      <c r="P113" s="897"/>
      <c r="Q113" s="792">
        <f>'STEP 2 - Receipts'!Q118:S118</f>
        <v>0</v>
      </c>
      <c r="R113" s="898" t="s">
        <v>410</v>
      </c>
      <c r="S113" s="898"/>
      <c r="T113" s="800">
        <f>'STEP 2 - Receipts'!T118:U118</f>
        <v>0</v>
      </c>
      <c r="U113" s="899" t="s">
        <v>410</v>
      </c>
      <c r="V113" s="887">
        <f>'STEP 2 - Receipts'!V118:W118</f>
        <v>0</v>
      </c>
      <c r="W113" s="888"/>
      <c r="X113" s="822">
        <f>'STEP 2 - Receipts'!X118:Y118</f>
        <v>0</v>
      </c>
      <c r="Y113" s="889"/>
      <c r="Z113" s="802">
        <f>'STEP 2 - Receipts'!Z118:AA118</f>
        <v>0</v>
      </c>
      <c r="AA113" s="890" t="s">
        <v>410</v>
      </c>
      <c r="AB113" s="802">
        <f>'STEP 2 - Receipts'!AB118:AC118</f>
        <v>0</v>
      </c>
      <c r="AC113" s="890"/>
      <c r="AD113" s="815">
        <f>'STEP 2 - Receipts'!AD118:AF118</f>
        <v>0</v>
      </c>
      <c r="AE113" s="891"/>
      <c r="AF113" s="892"/>
      <c r="AH113" s="140" t="str">
        <f t="shared" si="9"/>
        <v>00</v>
      </c>
      <c r="AI113" s="41"/>
      <c r="AJ113" s="41"/>
      <c r="AK113" s="41"/>
      <c r="AL113" s="41"/>
      <c r="AM113" s="41"/>
      <c r="AN113" s="41"/>
      <c r="AO113" s="41"/>
      <c r="AP113" s="41"/>
      <c r="AQ113" s="41"/>
      <c r="AR113" s="41"/>
      <c r="AS113" s="41"/>
      <c r="AT113" s="41"/>
      <c r="AW113" s="10" t="str">
        <f t="shared" si="17"/>
        <v>show</v>
      </c>
      <c r="AZ113" s="19" t="str">
        <f t="shared" si="10"/>
        <v>00</v>
      </c>
      <c r="BA113" s="20">
        <f t="shared" si="11"/>
        <v>0</v>
      </c>
      <c r="BB113" s="20">
        <f t="shared" si="12"/>
        <v>0</v>
      </c>
      <c r="BC113" s="20">
        <f t="shared" si="13"/>
        <v>0</v>
      </c>
      <c r="BD113" s="20">
        <f t="shared" si="14"/>
        <v>0</v>
      </c>
      <c r="BE113" s="20">
        <f t="shared" si="15"/>
        <v>0</v>
      </c>
      <c r="BF113" s="20">
        <f t="shared" si="16"/>
        <v>0</v>
      </c>
    </row>
    <row r="114" spans="2:58" s="10" customFormat="1" ht="14.1" customHeight="1" x14ac:dyDescent="0.25">
      <c r="B114" s="18">
        <v>101</v>
      </c>
      <c r="C114" s="782"/>
      <c r="D114" s="783"/>
      <c r="E114" s="782"/>
      <c r="F114" s="893"/>
      <c r="G114" s="893"/>
      <c r="H114" s="893"/>
      <c r="I114" s="893"/>
      <c r="J114" s="893"/>
      <c r="K114" s="783"/>
      <c r="L114" s="894">
        <f>'STEP 2 - Receipts'!L119:N119</f>
        <v>0</v>
      </c>
      <c r="M114" s="895"/>
      <c r="N114" s="896"/>
      <c r="O114" s="790">
        <f>'STEP 2 - Receipts'!O119:P119</f>
        <v>0</v>
      </c>
      <c r="P114" s="897"/>
      <c r="Q114" s="792">
        <f>'STEP 2 - Receipts'!Q119:S119</f>
        <v>0</v>
      </c>
      <c r="R114" s="898" t="s">
        <v>411</v>
      </c>
      <c r="S114" s="898"/>
      <c r="T114" s="800">
        <f>'STEP 2 - Receipts'!T119:U119</f>
        <v>0</v>
      </c>
      <c r="U114" s="899" t="s">
        <v>411</v>
      </c>
      <c r="V114" s="887">
        <f>'STEP 2 - Receipts'!V119:W119</f>
        <v>0</v>
      </c>
      <c r="W114" s="888"/>
      <c r="X114" s="822">
        <f>'STEP 2 - Receipts'!X119:Y119</f>
        <v>0</v>
      </c>
      <c r="Y114" s="889"/>
      <c r="Z114" s="802">
        <f>'STEP 2 - Receipts'!Z119:AA119</f>
        <v>0</v>
      </c>
      <c r="AA114" s="890" t="s">
        <v>411</v>
      </c>
      <c r="AB114" s="802">
        <f>'STEP 2 - Receipts'!AB119:AC119</f>
        <v>0</v>
      </c>
      <c r="AC114" s="890"/>
      <c r="AD114" s="815">
        <f>'STEP 2 - Receipts'!AD119:AF119</f>
        <v>0</v>
      </c>
      <c r="AE114" s="891"/>
      <c r="AF114" s="892"/>
      <c r="AH114" s="140" t="str">
        <f t="shared" si="9"/>
        <v>00</v>
      </c>
      <c r="AI114" s="41"/>
      <c r="AJ114" s="41"/>
      <c r="AK114" s="41"/>
      <c r="AL114" s="41"/>
      <c r="AM114" s="41"/>
      <c r="AN114" s="41"/>
      <c r="AO114" s="41"/>
      <c r="AP114" s="41"/>
      <c r="AQ114" s="41"/>
      <c r="AR114" s="41"/>
      <c r="AS114" s="41"/>
      <c r="AT114" s="41"/>
      <c r="AW114" s="10" t="str">
        <f t="shared" si="17"/>
        <v>show</v>
      </c>
      <c r="AZ114" s="19" t="str">
        <f t="shared" si="10"/>
        <v>00</v>
      </c>
      <c r="BA114" s="20">
        <f t="shared" si="11"/>
        <v>0</v>
      </c>
      <c r="BB114" s="20">
        <f t="shared" si="12"/>
        <v>0</v>
      </c>
      <c r="BC114" s="20">
        <f t="shared" si="13"/>
        <v>0</v>
      </c>
      <c r="BD114" s="20">
        <f t="shared" si="14"/>
        <v>0</v>
      </c>
      <c r="BE114" s="20">
        <f t="shared" si="15"/>
        <v>0</v>
      </c>
      <c r="BF114" s="20">
        <f t="shared" si="16"/>
        <v>0</v>
      </c>
    </row>
    <row r="115" spans="2:58" s="10" customFormat="1" ht="14.1" customHeight="1" x14ac:dyDescent="0.25">
      <c r="B115" s="18">
        <v>102</v>
      </c>
      <c r="C115" s="782"/>
      <c r="D115" s="783"/>
      <c r="E115" s="782"/>
      <c r="F115" s="893"/>
      <c r="G115" s="893"/>
      <c r="H115" s="893"/>
      <c r="I115" s="893"/>
      <c r="J115" s="893"/>
      <c r="K115" s="783"/>
      <c r="L115" s="894">
        <f>'STEP 2 - Receipts'!L120:N120</f>
        <v>0</v>
      </c>
      <c r="M115" s="895"/>
      <c r="N115" s="896"/>
      <c r="O115" s="790">
        <f>'STEP 2 - Receipts'!O120:P120</f>
        <v>0</v>
      </c>
      <c r="P115" s="897"/>
      <c r="Q115" s="792">
        <f>'STEP 2 - Receipts'!Q120:S120</f>
        <v>0</v>
      </c>
      <c r="R115" s="898" t="s">
        <v>412</v>
      </c>
      <c r="S115" s="898"/>
      <c r="T115" s="800">
        <f>'STEP 2 - Receipts'!T120:U120</f>
        <v>0</v>
      </c>
      <c r="U115" s="899" t="s">
        <v>412</v>
      </c>
      <c r="V115" s="887">
        <f>'STEP 2 - Receipts'!V120:W120</f>
        <v>0</v>
      </c>
      <c r="W115" s="888"/>
      <c r="X115" s="822">
        <f>'STEP 2 - Receipts'!X120:Y120</f>
        <v>0</v>
      </c>
      <c r="Y115" s="889"/>
      <c r="Z115" s="802">
        <f>'STEP 2 - Receipts'!Z120:AA120</f>
        <v>0</v>
      </c>
      <c r="AA115" s="890" t="s">
        <v>412</v>
      </c>
      <c r="AB115" s="802">
        <f>'STEP 2 - Receipts'!AB120:AC120</f>
        <v>0</v>
      </c>
      <c r="AC115" s="890"/>
      <c r="AD115" s="815">
        <f>'STEP 2 - Receipts'!AD120:AF120</f>
        <v>0</v>
      </c>
      <c r="AE115" s="891"/>
      <c r="AF115" s="892"/>
      <c r="AH115" s="140" t="str">
        <f t="shared" si="9"/>
        <v>00</v>
      </c>
      <c r="AI115" s="41"/>
      <c r="AJ115" s="41"/>
      <c r="AK115" s="41"/>
      <c r="AL115" s="41"/>
      <c r="AM115" s="41"/>
      <c r="AN115" s="41"/>
      <c r="AO115" s="41"/>
      <c r="AP115" s="41"/>
      <c r="AQ115" s="41"/>
      <c r="AR115" s="41"/>
      <c r="AS115" s="41"/>
      <c r="AT115" s="41"/>
      <c r="AW115" s="10" t="str">
        <f t="shared" si="17"/>
        <v>show</v>
      </c>
      <c r="AZ115" s="19" t="str">
        <f t="shared" si="10"/>
        <v>00</v>
      </c>
      <c r="BA115" s="20">
        <f t="shared" si="11"/>
        <v>0</v>
      </c>
      <c r="BB115" s="20">
        <f t="shared" si="12"/>
        <v>0</v>
      </c>
      <c r="BC115" s="20">
        <f t="shared" si="13"/>
        <v>0</v>
      </c>
      <c r="BD115" s="20">
        <f t="shared" si="14"/>
        <v>0</v>
      </c>
      <c r="BE115" s="20">
        <f t="shared" si="15"/>
        <v>0</v>
      </c>
      <c r="BF115" s="20">
        <f t="shared" si="16"/>
        <v>0</v>
      </c>
    </row>
    <row r="116" spans="2:58" s="10" customFormat="1" ht="14.1" customHeight="1" x14ac:dyDescent="0.25">
      <c r="B116" s="18">
        <v>103</v>
      </c>
      <c r="C116" s="782"/>
      <c r="D116" s="783"/>
      <c r="E116" s="782"/>
      <c r="F116" s="893"/>
      <c r="G116" s="893"/>
      <c r="H116" s="893"/>
      <c r="I116" s="893"/>
      <c r="J116" s="893"/>
      <c r="K116" s="783"/>
      <c r="L116" s="894">
        <f>'STEP 2 - Receipts'!L121:N121</f>
        <v>0</v>
      </c>
      <c r="M116" s="895"/>
      <c r="N116" s="896"/>
      <c r="O116" s="790">
        <f>'STEP 2 - Receipts'!O121:P121</f>
        <v>0</v>
      </c>
      <c r="P116" s="897"/>
      <c r="Q116" s="792">
        <f>'STEP 2 - Receipts'!Q121:S121</f>
        <v>0</v>
      </c>
      <c r="R116" s="898" t="s">
        <v>413</v>
      </c>
      <c r="S116" s="898"/>
      <c r="T116" s="800">
        <f>'STEP 2 - Receipts'!T121:U121</f>
        <v>0</v>
      </c>
      <c r="U116" s="899" t="s">
        <v>413</v>
      </c>
      <c r="V116" s="887">
        <f>'STEP 2 - Receipts'!V121:W121</f>
        <v>0</v>
      </c>
      <c r="W116" s="888"/>
      <c r="X116" s="822">
        <f>'STEP 2 - Receipts'!X121:Y121</f>
        <v>0</v>
      </c>
      <c r="Y116" s="889"/>
      <c r="Z116" s="802">
        <f>'STEP 2 - Receipts'!Z121:AA121</f>
        <v>0</v>
      </c>
      <c r="AA116" s="890" t="s">
        <v>413</v>
      </c>
      <c r="AB116" s="802">
        <f>'STEP 2 - Receipts'!AB121:AC121</f>
        <v>0</v>
      </c>
      <c r="AC116" s="890"/>
      <c r="AD116" s="815">
        <f>'STEP 2 - Receipts'!AD121:AF121</f>
        <v>0</v>
      </c>
      <c r="AE116" s="891"/>
      <c r="AF116" s="892"/>
      <c r="AH116" s="140" t="str">
        <f t="shared" si="9"/>
        <v>00</v>
      </c>
      <c r="AI116" s="41"/>
      <c r="AJ116" s="41"/>
      <c r="AK116" s="41"/>
      <c r="AL116" s="41"/>
      <c r="AM116" s="41"/>
      <c r="AN116" s="41"/>
      <c r="AO116" s="41"/>
      <c r="AP116" s="41"/>
      <c r="AQ116" s="41"/>
      <c r="AR116" s="41"/>
      <c r="AS116" s="41"/>
      <c r="AT116" s="41"/>
      <c r="AW116" s="10" t="str">
        <f t="shared" si="17"/>
        <v>show</v>
      </c>
      <c r="AZ116" s="19" t="str">
        <f t="shared" si="10"/>
        <v>00</v>
      </c>
      <c r="BA116" s="20">
        <f t="shared" si="11"/>
        <v>0</v>
      </c>
      <c r="BB116" s="20">
        <f t="shared" si="12"/>
        <v>0</v>
      </c>
      <c r="BC116" s="20">
        <f t="shared" si="13"/>
        <v>0</v>
      </c>
      <c r="BD116" s="20">
        <f t="shared" si="14"/>
        <v>0</v>
      </c>
      <c r="BE116" s="20">
        <f t="shared" si="15"/>
        <v>0</v>
      </c>
      <c r="BF116" s="20">
        <f t="shared" si="16"/>
        <v>0</v>
      </c>
    </row>
    <row r="117" spans="2:58" s="10" customFormat="1" ht="14.1" customHeight="1" x14ac:dyDescent="0.25">
      <c r="B117" s="18">
        <v>104</v>
      </c>
      <c r="C117" s="782"/>
      <c r="D117" s="783"/>
      <c r="E117" s="782"/>
      <c r="F117" s="893"/>
      <c r="G117" s="893"/>
      <c r="H117" s="893"/>
      <c r="I117" s="893"/>
      <c r="J117" s="893"/>
      <c r="K117" s="783"/>
      <c r="L117" s="894">
        <f>'STEP 2 - Receipts'!L122:N122</f>
        <v>0</v>
      </c>
      <c r="M117" s="895"/>
      <c r="N117" s="896"/>
      <c r="O117" s="790">
        <f>'STEP 2 - Receipts'!O122:P122</f>
        <v>0</v>
      </c>
      <c r="P117" s="897"/>
      <c r="Q117" s="792">
        <f>'STEP 2 - Receipts'!Q122:S122</f>
        <v>0</v>
      </c>
      <c r="R117" s="898" t="s">
        <v>414</v>
      </c>
      <c r="S117" s="898"/>
      <c r="T117" s="800">
        <f>'STEP 2 - Receipts'!T122:U122</f>
        <v>0</v>
      </c>
      <c r="U117" s="899" t="s">
        <v>414</v>
      </c>
      <c r="V117" s="887">
        <f>'STEP 2 - Receipts'!V122:W122</f>
        <v>0</v>
      </c>
      <c r="W117" s="888"/>
      <c r="X117" s="822">
        <f>'STEP 2 - Receipts'!X122:Y122</f>
        <v>0</v>
      </c>
      <c r="Y117" s="889"/>
      <c r="Z117" s="802">
        <f>'STEP 2 - Receipts'!Z122:AA122</f>
        <v>0</v>
      </c>
      <c r="AA117" s="890" t="s">
        <v>414</v>
      </c>
      <c r="AB117" s="802">
        <f>'STEP 2 - Receipts'!AB122:AC122</f>
        <v>0</v>
      </c>
      <c r="AC117" s="890"/>
      <c r="AD117" s="815">
        <f>'STEP 2 - Receipts'!AD122:AF122</f>
        <v>0</v>
      </c>
      <c r="AE117" s="891"/>
      <c r="AF117" s="892"/>
      <c r="AH117" s="140" t="str">
        <f t="shared" si="9"/>
        <v>00</v>
      </c>
      <c r="AI117" s="41"/>
      <c r="AJ117" s="41"/>
      <c r="AK117" s="41"/>
      <c r="AL117" s="41"/>
      <c r="AM117" s="41"/>
      <c r="AN117" s="41"/>
      <c r="AO117" s="41"/>
      <c r="AP117" s="41"/>
      <c r="AQ117" s="41"/>
      <c r="AR117" s="41"/>
      <c r="AS117" s="41"/>
      <c r="AT117" s="41"/>
      <c r="AW117" s="10" t="str">
        <f t="shared" si="17"/>
        <v>show</v>
      </c>
      <c r="AZ117" s="19" t="str">
        <f t="shared" si="10"/>
        <v>00</v>
      </c>
      <c r="BA117" s="20">
        <f t="shared" si="11"/>
        <v>0</v>
      </c>
      <c r="BB117" s="20">
        <f t="shared" si="12"/>
        <v>0</v>
      </c>
      <c r="BC117" s="20">
        <f t="shared" si="13"/>
        <v>0</v>
      </c>
      <c r="BD117" s="20">
        <f t="shared" si="14"/>
        <v>0</v>
      </c>
      <c r="BE117" s="20">
        <f t="shared" si="15"/>
        <v>0</v>
      </c>
      <c r="BF117" s="20">
        <f t="shared" si="16"/>
        <v>0</v>
      </c>
    </row>
    <row r="118" spans="2:58" s="10" customFormat="1" ht="14.1" customHeight="1" x14ac:dyDescent="0.25">
      <c r="B118" s="18">
        <v>105</v>
      </c>
      <c r="C118" s="782"/>
      <c r="D118" s="783"/>
      <c r="E118" s="782"/>
      <c r="F118" s="893"/>
      <c r="G118" s="893"/>
      <c r="H118" s="893"/>
      <c r="I118" s="893"/>
      <c r="J118" s="893"/>
      <c r="K118" s="783"/>
      <c r="L118" s="894">
        <f>'STEP 2 - Receipts'!L123:N123</f>
        <v>0</v>
      </c>
      <c r="M118" s="895"/>
      <c r="N118" s="896"/>
      <c r="O118" s="790">
        <f>'STEP 2 - Receipts'!O123:P123</f>
        <v>0</v>
      </c>
      <c r="P118" s="897"/>
      <c r="Q118" s="792">
        <f>'STEP 2 - Receipts'!Q123:S123</f>
        <v>0</v>
      </c>
      <c r="R118" s="898" t="s">
        <v>415</v>
      </c>
      <c r="S118" s="898"/>
      <c r="T118" s="800">
        <f>'STEP 2 - Receipts'!T123:U123</f>
        <v>0</v>
      </c>
      <c r="U118" s="899" t="s">
        <v>415</v>
      </c>
      <c r="V118" s="887">
        <f>'STEP 2 - Receipts'!V123:W123</f>
        <v>0</v>
      </c>
      <c r="W118" s="888"/>
      <c r="X118" s="822">
        <f>'STEP 2 - Receipts'!X123:Y123</f>
        <v>0</v>
      </c>
      <c r="Y118" s="889"/>
      <c r="Z118" s="802">
        <f>'STEP 2 - Receipts'!Z123:AA123</f>
        <v>0</v>
      </c>
      <c r="AA118" s="890" t="s">
        <v>415</v>
      </c>
      <c r="AB118" s="802">
        <f>'STEP 2 - Receipts'!AB123:AC123</f>
        <v>0</v>
      </c>
      <c r="AC118" s="890"/>
      <c r="AD118" s="815">
        <f>'STEP 2 - Receipts'!AD123:AF123</f>
        <v>0</v>
      </c>
      <c r="AE118" s="891"/>
      <c r="AF118" s="892"/>
      <c r="AH118" s="140" t="str">
        <f t="shared" si="9"/>
        <v>00</v>
      </c>
      <c r="AI118" s="41"/>
      <c r="AJ118" s="41"/>
      <c r="AK118" s="41"/>
      <c r="AL118" s="41"/>
      <c r="AM118" s="41"/>
      <c r="AN118" s="41"/>
      <c r="AO118" s="41"/>
      <c r="AP118" s="41"/>
      <c r="AQ118" s="41"/>
      <c r="AR118" s="41"/>
      <c r="AS118" s="41"/>
      <c r="AT118" s="41"/>
      <c r="AW118" s="10" t="str">
        <f t="shared" si="17"/>
        <v>show</v>
      </c>
      <c r="AZ118" s="19" t="str">
        <f t="shared" si="10"/>
        <v>00</v>
      </c>
      <c r="BA118" s="20">
        <f t="shared" si="11"/>
        <v>0</v>
      </c>
      <c r="BB118" s="20">
        <f t="shared" si="12"/>
        <v>0</v>
      </c>
      <c r="BC118" s="20">
        <f t="shared" si="13"/>
        <v>0</v>
      </c>
      <c r="BD118" s="20">
        <f t="shared" si="14"/>
        <v>0</v>
      </c>
      <c r="BE118" s="20">
        <f t="shared" si="15"/>
        <v>0</v>
      </c>
      <c r="BF118" s="20">
        <f t="shared" si="16"/>
        <v>0</v>
      </c>
    </row>
    <row r="119" spans="2:58" s="10" customFormat="1" ht="14.1" customHeight="1" x14ac:dyDescent="0.25">
      <c r="B119" s="18">
        <v>106</v>
      </c>
      <c r="C119" s="782"/>
      <c r="D119" s="783"/>
      <c r="E119" s="782"/>
      <c r="F119" s="893"/>
      <c r="G119" s="893"/>
      <c r="H119" s="893"/>
      <c r="I119" s="893"/>
      <c r="J119" s="893"/>
      <c r="K119" s="783"/>
      <c r="L119" s="894">
        <f>'STEP 2 - Receipts'!L124:N124</f>
        <v>0</v>
      </c>
      <c r="M119" s="895"/>
      <c r="N119" s="896"/>
      <c r="O119" s="790">
        <f>'STEP 2 - Receipts'!O124:P124</f>
        <v>0</v>
      </c>
      <c r="P119" s="897"/>
      <c r="Q119" s="792">
        <f>'STEP 2 - Receipts'!Q124:S124</f>
        <v>0</v>
      </c>
      <c r="R119" s="898" t="s">
        <v>416</v>
      </c>
      <c r="S119" s="898"/>
      <c r="T119" s="800">
        <f>'STEP 2 - Receipts'!T124:U124</f>
        <v>0</v>
      </c>
      <c r="U119" s="899" t="s">
        <v>416</v>
      </c>
      <c r="V119" s="887">
        <f>'STEP 2 - Receipts'!V124:W124</f>
        <v>0</v>
      </c>
      <c r="W119" s="888"/>
      <c r="X119" s="822">
        <f>'STEP 2 - Receipts'!X124:Y124</f>
        <v>0</v>
      </c>
      <c r="Y119" s="889"/>
      <c r="Z119" s="802">
        <f>'STEP 2 - Receipts'!Z124:AA124</f>
        <v>0</v>
      </c>
      <c r="AA119" s="890" t="s">
        <v>416</v>
      </c>
      <c r="AB119" s="802">
        <f>'STEP 2 - Receipts'!AB124:AC124</f>
        <v>0</v>
      </c>
      <c r="AC119" s="890"/>
      <c r="AD119" s="815">
        <f>'STEP 2 - Receipts'!AD124:AF124</f>
        <v>0</v>
      </c>
      <c r="AE119" s="891"/>
      <c r="AF119" s="892"/>
      <c r="AH119" s="140" t="str">
        <f t="shared" si="9"/>
        <v>00</v>
      </c>
      <c r="AI119" s="41"/>
      <c r="AJ119" s="41"/>
      <c r="AK119" s="41"/>
      <c r="AL119" s="41"/>
      <c r="AM119" s="41"/>
      <c r="AN119" s="41"/>
      <c r="AO119" s="41"/>
      <c r="AP119" s="41"/>
      <c r="AQ119" s="41"/>
      <c r="AR119" s="41"/>
      <c r="AS119" s="41"/>
      <c r="AT119" s="41"/>
      <c r="AW119" s="10" t="str">
        <f t="shared" si="17"/>
        <v>show</v>
      </c>
      <c r="AZ119" s="19" t="str">
        <f t="shared" si="10"/>
        <v>00</v>
      </c>
      <c r="BA119" s="20">
        <f t="shared" si="11"/>
        <v>0</v>
      </c>
      <c r="BB119" s="20">
        <f t="shared" si="12"/>
        <v>0</v>
      </c>
      <c r="BC119" s="20">
        <f t="shared" si="13"/>
        <v>0</v>
      </c>
      <c r="BD119" s="20">
        <f t="shared" si="14"/>
        <v>0</v>
      </c>
      <c r="BE119" s="20">
        <f t="shared" si="15"/>
        <v>0</v>
      </c>
      <c r="BF119" s="20">
        <f t="shared" si="16"/>
        <v>0</v>
      </c>
    </row>
    <row r="120" spans="2:58" s="10" customFormat="1" ht="14.1" customHeight="1" x14ac:dyDescent="0.25">
      <c r="B120" s="18">
        <v>107</v>
      </c>
      <c r="C120" s="782"/>
      <c r="D120" s="783"/>
      <c r="E120" s="782"/>
      <c r="F120" s="893"/>
      <c r="G120" s="893"/>
      <c r="H120" s="893"/>
      <c r="I120" s="893"/>
      <c r="J120" s="893"/>
      <c r="K120" s="783"/>
      <c r="L120" s="894">
        <f>'STEP 2 - Receipts'!L125:N125</f>
        <v>0</v>
      </c>
      <c r="M120" s="895"/>
      <c r="N120" s="896"/>
      <c r="O120" s="790">
        <f>'STEP 2 - Receipts'!O125:P125</f>
        <v>0</v>
      </c>
      <c r="P120" s="897"/>
      <c r="Q120" s="792">
        <f>'STEP 2 - Receipts'!Q125:S125</f>
        <v>0</v>
      </c>
      <c r="R120" s="898" t="s">
        <v>417</v>
      </c>
      <c r="S120" s="898"/>
      <c r="T120" s="800">
        <f>'STEP 2 - Receipts'!T125:U125</f>
        <v>0</v>
      </c>
      <c r="U120" s="899" t="s">
        <v>417</v>
      </c>
      <c r="V120" s="887">
        <f>'STEP 2 - Receipts'!V125:W125</f>
        <v>0</v>
      </c>
      <c r="W120" s="888"/>
      <c r="X120" s="822">
        <f>'STEP 2 - Receipts'!X125:Y125</f>
        <v>0</v>
      </c>
      <c r="Y120" s="889"/>
      <c r="Z120" s="802">
        <f>'STEP 2 - Receipts'!Z125:AA125</f>
        <v>0</v>
      </c>
      <c r="AA120" s="890" t="s">
        <v>417</v>
      </c>
      <c r="AB120" s="802">
        <f>'STEP 2 - Receipts'!AB125:AC125</f>
        <v>0</v>
      </c>
      <c r="AC120" s="890"/>
      <c r="AD120" s="815">
        <f>'STEP 2 - Receipts'!AD125:AF125</f>
        <v>0</v>
      </c>
      <c r="AE120" s="891"/>
      <c r="AF120" s="892"/>
      <c r="AH120" s="140" t="str">
        <f t="shared" si="9"/>
        <v>00</v>
      </c>
      <c r="AI120" s="41"/>
      <c r="AJ120" s="41"/>
      <c r="AK120" s="41"/>
      <c r="AL120" s="41"/>
      <c r="AM120" s="41"/>
      <c r="AN120" s="41"/>
      <c r="AO120" s="41"/>
      <c r="AP120" s="41"/>
      <c r="AQ120" s="41"/>
      <c r="AR120" s="41"/>
      <c r="AS120" s="41"/>
      <c r="AT120" s="41"/>
      <c r="AW120" s="10" t="str">
        <f t="shared" si="17"/>
        <v>show</v>
      </c>
      <c r="AZ120" s="19" t="str">
        <f t="shared" si="10"/>
        <v>00</v>
      </c>
      <c r="BA120" s="20">
        <f t="shared" si="11"/>
        <v>0</v>
      </c>
      <c r="BB120" s="20">
        <f t="shared" si="12"/>
        <v>0</v>
      </c>
      <c r="BC120" s="20">
        <f t="shared" si="13"/>
        <v>0</v>
      </c>
      <c r="BD120" s="20">
        <f t="shared" si="14"/>
        <v>0</v>
      </c>
      <c r="BE120" s="20">
        <f t="shared" si="15"/>
        <v>0</v>
      </c>
      <c r="BF120" s="20">
        <f t="shared" si="16"/>
        <v>0</v>
      </c>
    </row>
    <row r="121" spans="2:58" s="10" customFormat="1" ht="14.1" customHeight="1" x14ac:dyDescent="0.25">
      <c r="B121" s="18">
        <v>108</v>
      </c>
      <c r="C121" s="782"/>
      <c r="D121" s="783"/>
      <c r="E121" s="782"/>
      <c r="F121" s="893"/>
      <c r="G121" s="893"/>
      <c r="H121" s="893"/>
      <c r="I121" s="893"/>
      <c r="J121" s="893"/>
      <c r="K121" s="783"/>
      <c r="L121" s="894">
        <f>'STEP 2 - Receipts'!L126:N126</f>
        <v>0</v>
      </c>
      <c r="M121" s="895"/>
      <c r="N121" s="896"/>
      <c r="O121" s="790">
        <f>'STEP 2 - Receipts'!O126:P126</f>
        <v>0</v>
      </c>
      <c r="P121" s="897"/>
      <c r="Q121" s="792">
        <f>'STEP 2 - Receipts'!Q126:S126</f>
        <v>0</v>
      </c>
      <c r="R121" s="898" t="s">
        <v>418</v>
      </c>
      <c r="S121" s="898"/>
      <c r="T121" s="800">
        <f>'STEP 2 - Receipts'!T126:U126</f>
        <v>0</v>
      </c>
      <c r="U121" s="899" t="s">
        <v>418</v>
      </c>
      <c r="V121" s="887">
        <f>'STEP 2 - Receipts'!V126:W126</f>
        <v>0</v>
      </c>
      <c r="W121" s="888"/>
      <c r="X121" s="822">
        <f>'STEP 2 - Receipts'!X126:Y126</f>
        <v>0</v>
      </c>
      <c r="Y121" s="889"/>
      <c r="Z121" s="802">
        <f>'STEP 2 - Receipts'!Z126:AA126</f>
        <v>0</v>
      </c>
      <c r="AA121" s="890" t="s">
        <v>418</v>
      </c>
      <c r="AB121" s="802">
        <f>'STEP 2 - Receipts'!AB126:AC126</f>
        <v>0</v>
      </c>
      <c r="AC121" s="890"/>
      <c r="AD121" s="815">
        <f>'STEP 2 - Receipts'!AD126:AF126</f>
        <v>0</v>
      </c>
      <c r="AE121" s="891"/>
      <c r="AF121" s="892"/>
      <c r="AH121" s="140" t="str">
        <f t="shared" si="9"/>
        <v>00</v>
      </c>
      <c r="AI121" s="41"/>
      <c r="AJ121" s="41"/>
      <c r="AK121" s="41"/>
      <c r="AL121" s="41"/>
      <c r="AM121" s="41"/>
      <c r="AN121" s="41"/>
      <c r="AO121" s="41"/>
      <c r="AP121" s="41"/>
      <c r="AQ121" s="41"/>
      <c r="AR121" s="41"/>
      <c r="AS121" s="41"/>
      <c r="AT121" s="41"/>
      <c r="AW121" s="10" t="str">
        <f t="shared" si="17"/>
        <v>show</v>
      </c>
      <c r="AZ121" s="19" t="str">
        <f t="shared" si="10"/>
        <v>00</v>
      </c>
      <c r="BA121" s="20">
        <f t="shared" si="11"/>
        <v>0</v>
      </c>
      <c r="BB121" s="20">
        <f t="shared" si="12"/>
        <v>0</v>
      </c>
      <c r="BC121" s="20">
        <f t="shared" si="13"/>
        <v>0</v>
      </c>
      <c r="BD121" s="20">
        <f t="shared" si="14"/>
        <v>0</v>
      </c>
      <c r="BE121" s="20">
        <f t="shared" si="15"/>
        <v>0</v>
      </c>
      <c r="BF121" s="20">
        <f t="shared" si="16"/>
        <v>0</v>
      </c>
    </row>
    <row r="122" spans="2:58" s="10" customFormat="1" ht="14.1" customHeight="1" x14ac:dyDescent="0.25">
      <c r="B122" s="18">
        <v>109</v>
      </c>
      <c r="C122" s="782"/>
      <c r="D122" s="783"/>
      <c r="E122" s="782"/>
      <c r="F122" s="893"/>
      <c r="G122" s="893"/>
      <c r="H122" s="893"/>
      <c r="I122" s="893"/>
      <c r="J122" s="893"/>
      <c r="K122" s="783"/>
      <c r="L122" s="894">
        <f>'STEP 2 - Receipts'!L127:N127</f>
        <v>0</v>
      </c>
      <c r="M122" s="895"/>
      <c r="N122" s="896"/>
      <c r="O122" s="790">
        <f>'STEP 2 - Receipts'!O127:P127</f>
        <v>0</v>
      </c>
      <c r="P122" s="897"/>
      <c r="Q122" s="792">
        <f>'STEP 2 - Receipts'!Q127:S127</f>
        <v>0</v>
      </c>
      <c r="R122" s="898" t="s">
        <v>419</v>
      </c>
      <c r="S122" s="898"/>
      <c r="T122" s="800">
        <f>'STEP 2 - Receipts'!T127:U127</f>
        <v>0</v>
      </c>
      <c r="U122" s="899" t="s">
        <v>419</v>
      </c>
      <c r="V122" s="887">
        <f>'STEP 2 - Receipts'!V127:W127</f>
        <v>0</v>
      </c>
      <c r="W122" s="888"/>
      <c r="X122" s="822">
        <f>'STEP 2 - Receipts'!X127:Y127</f>
        <v>0</v>
      </c>
      <c r="Y122" s="889"/>
      <c r="Z122" s="802">
        <f>'STEP 2 - Receipts'!Z127:AA127</f>
        <v>0</v>
      </c>
      <c r="AA122" s="890" t="s">
        <v>419</v>
      </c>
      <c r="AB122" s="802">
        <f>'STEP 2 - Receipts'!AB127:AC127</f>
        <v>0</v>
      </c>
      <c r="AC122" s="890"/>
      <c r="AD122" s="815">
        <f>'STEP 2 - Receipts'!AD127:AF127</f>
        <v>0</v>
      </c>
      <c r="AE122" s="891"/>
      <c r="AF122" s="892"/>
      <c r="AH122" s="140" t="str">
        <f t="shared" si="9"/>
        <v>00</v>
      </c>
      <c r="AI122" s="41"/>
      <c r="AJ122" s="41"/>
      <c r="AK122" s="41"/>
      <c r="AL122" s="41"/>
      <c r="AM122" s="41"/>
      <c r="AN122" s="41"/>
      <c r="AO122" s="41"/>
      <c r="AP122" s="41"/>
      <c r="AQ122" s="41"/>
      <c r="AR122" s="41"/>
      <c r="AS122" s="41"/>
      <c r="AT122" s="41"/>
      <c r="AW122" s="10" t="str">
        <f t="shared" si="17"/>
        <v>show</v>
      </c>
      <c r="AZ122" s="19" t="str">
        <f t="shared" si="10"/>
        <v>00</v>
      </c>
      <c r="BA122" s="20">
        <f t="shared" si="11"/>
        <v>0</v>
      </c>
      <c r="BB122" s="20">
        <f t="shared" si="12"/>
        <v>0</v>
      </c>
      <c r="BC122" s="20">
        <f t="shared" si="13"/>
        <v>0</v>
      </c>
      <c r="BD122" s="20">
        <f t="shared" si="14"/>
        <v>0</v>
      </c>
      <c r="BE122" s="20">
        <f t="shared" si="15"/>
        <v>0</v>
      </c>
      <c r="BF122" s="20">
        <f t="shared" si="16"/>
        <v>0</v>
      </c>
    </row>
    <row r="123" spans="2:58" s="10" customFormat="1" ht="14.1" customHeight="1" x14ac:dyDescent="0.25">
      <c r="B123" s="18">
        <v>110</v>
      </c>
      <c r="C123" s="782"/>
      <c r="D123" s="783"/>
      <c r="E123" s="782"/>
      <c r="F123" s="893"/>
      <c r="G123" s="893"/>
      <c r="H123" s="893"/>
      <c r="I123" s="893"/>
      <c r="J123" s="893"/>
      <c r="K123" s="783"/>
      <c r="L123" s="894">
        <f>'STEP 2 - Receipts'!L128:N128</f>
        <v>0</v>
      </c>
      <c r="M123" s="895"/>
      <c r="N123" s="896"/>
      <c r="O123" s="790">
        <f>'STEP 2 - Receipts'!O128:P128</f>
        <v>0</v>
      </c>
      <c r="P123" s="897"/>
      <c r="Q123" s="792">
        <f>'STEP 2 - Receipts'!Q128:S128</f>
        <v>0</v>
      </c>
      <c r="R123" s="898" t="s">
        <v>420</v>
      </c>
      <c r="S123" s="898"/>
      <c r="T123" s="800">
        <f>'STEP 2 - Receipts'!T128:U128</f>
        <v>0</v>
      </c>
      <c r="U123" s="899" t="s">
        <v>420</v>
      </c>
      <c r="V123" s="887">
        <f>'STEP 2 - Receipts'!V128:W128</f>
        <v>0</v>
      </c>
      <c r="W123" s="888"/>
      <c r="X123" s="822">
        <f>'STEP 2 - Receipts'!X128:Y128</f>
        <v>0</v>
      </c>
      <c r="Y123" s="889"/>
      <c r="Z123" s="802">
        <f>'STEP 2 - Receipts'!Z128:AA128</f>
        <v>0</v>
      </c>
      <c r="AA123" s="890" t="s">
        <v>420</v>
      </c>
      <c r="AB123" s="802">
        <f>'STEP 2 - Receipts'!AB128:AC128</f>
        <v>0</v>
      </c>
      <c r="AC123" s="890"/>
      <c r="AD123" s="815">
        <f>'STEP 2 - Receipts'!AD128:AF128</f>
        <v>0</v>
      </c>
      <c r="AE123" s="891"/>
      <c r="AF123" s="892"/>
      <c r="AH123" s="140" t="str">
        <f t="shared" si="9"/>
        <v>00</v>
      </c>
      <c r="AI123" s="41"/>
      <c r="AJ123" s="41"/>
      <c r="AK123" s="41"/>
      <c r="AL123" s="41"/>
      <c r="AM123" s="41"/>
      <c r="AN123" s="41"/>
      <c r="AO123" s="41"/>
      <c r="AP123" s="41"/>
      <c r="AQ123" s="41"/>
      <c r="AR123" s="41"/>
      <c r="AS123" s="41"/>
      <c r="AT123" s="41"/>
      <c r="AW123" s="10" t="str">
        <f t="shared" si="17"/>
        <v>show</v>
      </c>
      <c r="AZ123" s="19" t="str">
        <f t="shared" si="10"/>
        <v>00</v>
      </c>
      <c r="BA123" s="20">
        <f t="shared" si="11"/>
        <v>0</v>
      </c>
      <c r="BB123" s="20">
        <f t="shared" si="12"/>
        <v>0</v>
      </c>
      <c r="BC123" s="20">
        <f t="shared" si="13"/>
        <v>0</v>
      </c>
      <c r="BD123" s="20">
        <f t="shared" si="14"/>
        <v>0</v>
      </c>
      <c r="BE123" s="20">
        <f t="shared" si="15"/>
        <v>0</v>
      </c>
      <c r="BF123" s="20">
        <f t="shared" si="16"/>
        <v>0</v>
      </c>
    </row>
    <row r="124" spans="2:58" s="10" customFormat="1" ht="14.1" customHeight="1" x14ac:dyDescent="0.25">
      <c r="B124" s="18">
        <v>111</v>
      </c>
      <c r="C124" s="782"/>
      <c r="D124" s="783"/>
      <c r="E124" s="782"/>
      <c r="F124" s="893"/>
      <c r="G124" s="893"/>
      <c r="H124" s="893"/>
      <c r="I124" s="893"/>
      <c r="J124" s="893"/>
      <c r="K124" s="783"/>
      <c r="L124" s="894">
        <f>'STEP 2 - Receipts'!L129:N129</f>
        <v>0</v>
      </c>
      <c r="M124" s="895"/>
      <c r="N124" s="896"/>
      <c r="O124" s="790">
        <f>'STEP 2 - Receipts'!O129:P129</f>
        <v>0</v>
      </c>
      <c r="P124" s="897"/>
      <c r="Q124" s="792">
        <f>'STEP 2 - Receipts'!Q129:S129</f>
        <v>0</v>
      </c>
      <c r="R124" s="898" t="s">
        <v>421</v>
      </c>
      <c r="S124" s="898"/>
      <c r="T124" s="800">
        <f>'STEP 2 - Receipts'!T129:U129</f>
        <v>0</v>
      </c>
      <c r="U124" s="899" t="s">
        <v>421</v>
      </c>
      <c r="V124" s="887">
        <f>'STEP 2 - Receipts'!V129:W129</f>
        <v>0</v>
      </c>
      <c r="W124" s="888"/>
      <c r="X124" s="822">
        <f>'STEP 2 - Receipts'!X129:Y129</f>
        <v>0</v>
      </c>
      <c r="Y124" s="889"/>
      <c r="Z124" s="802">
        <f>'STEP 2 - Receipts'!Z129:AA129</f>
        <v>0</v>
      </c>
      <c r="AA124" s="890" t="s">
        <v>421</v>
      </c>
      <c r="AB124" s="802">
        <f>'STEP 2 - Receipts'!AB129:AC129</f>
        <v>0</v>
      </c>
      <c r="AC124" s="890"/>
      <c r="AD124" s="815">
        <f>'STEP 2 - Receipts'!AD129:AF129</f>
        <v>0</v>
      </c>
      <c r="AE124" s="891"/>
      <c r="AF124" s="892"/>
      <c r="AH124" s="140" t="str">
        <f t="shared" si="9"/>
        <v>00</v>
      </c>
      <c r="AI124" s="41"/>
      <c r="AJ124" s="41"/>
      <c r="AK124" s="41"/>
      <c r="AL124" s="41"/>
      <c r="AM124" s="41"/>
      <c r="AN124" s="41"/>
      <c r="AO124" s="41"/>
      <c r="AP124" s="41"/>
      <c r="AQ124" s="41"/>
      <c r="AR124" s="41"/>
      <c r="AS124" s="41"/>
      <c r="AT124" s="41"/>
      <c r="AW124" s="10" t="str">
        <f t="shared" si="17"/>
        <v>show</v>
      </c>
      <c r="AZ124" s="19" t="str">
        <f t="shared" si="10"/>
        <v>00</v>
      </c>
      <c r="BA124" s="20">
        <f t="shared" si="11"/>
        <v>0</v>
      </c>
      <c r="BB124" s="20">
        <f t="shared" si="12"/>
        <v>0</v>
      </c>
      <c r="BC124" s="20">
        <f t="shared" si="13"/>
        <v>0</v>
      </c>
      <c r="BD124" s="20">
        <f t="shared" si="14"/>
        <v>0</v>
      </c>
      <c r="BE124" s="20">
        <f t="shared" si="15"/>
        <v>0</v>
      </c>
      <c r="BF124" s="20">
        <f t="shared" si="16"/>
        <v>0</v>
      </c>
    </row>
    <row r="125" spans="2:58" s="10" customFormat="1" ht="14.1" customHeight="1" x14ac:dyDescent="0.25">
      <c r="B125" s="18">
        <v>112</v>
      </c>
      <c r="C125" s="782"/>
      <c r="D125" s="783"/>
      <c r="E125" s="782"/>
      <c r="F125" s="893"/>
      <c r="G125" s="893"/>
      <c r="H125" s="893"/>
      <c r="I125" s="893"/>
      <c r="J125" s="893"/>
      <c r="K125" s="783"/>
      <c r="L125" s="894">
        <f>'STEP 2 - Receipts'!L130:N130</f>
        <v>0</v>
      </c>
      <c r="M125" s="895"/>
      <c r="N125" s="896"/>
      <c r="O125" s="790">
        <f>'STEP 2 - Receipts'!O130:P130</f>
        <v>0</v>
      </c>
      <c r="P125" s="897"/>
      <c r="Q125" s="792">
        <f>'STEP 2 - Receipts'!Q130:S130</f>
        <v>0</v>
      </c>
      <c r="R125" s="898" t="s">
        <v>422</v>
      </c>
      <c r="S125" s="898"/>
      <c r="T125" s="800">
        <f>'STEP 2 - Receipts'!T130:U130</f>
        <v>0</v>
      </c>
      <c r="U125" s="899" t="s">
        <v>422</v>
      </c>
      <c r="V125" s="887">
        <f>'STEP 2 - Receipts'!V130:W130</f>
        <v>0</v>
      </c>
      <c r="W125" s="888"/>
      <c r="X125" s="822">
        <f>'STEP 2 - Receipts'!X130:Y130</f>
        <v>0</v>
      </c>
      <c r="Y125" s="889"/>
      <c r="Z125" s="802">
        <f>'STEP 2 - Receipts'!Z130:AA130</f>
        <v>0</v>
      </c>
      <c r="AA125" s="890" t="s">
        <v>422</v>
      </c>
      <c r="AB125" s="802">
        <f>'STEP 2 - Receipts'!AB130:AC130</f>
        <v>0</v>
      </c>
      <c r="AC125" s="890"/>
      <c r="AD125" s="815">
        <f>'STEP 2 - Receipts'!AD130:AF130</f>
        <v>0</v>
      </c>
      <c r="AE125" s="891"/>
      <c r="AF125" s="892"/>
      <c r="AH125" s="140" t="str">
        <f t="shared" si="9"/>
        <v>00</v>
      </c>
      <c r="AI125" s="41"/>
      <c r="AJ125" s="41"/>
      <c r="AK125" s="41"/>
      <c r="AL125" s="41"/>
      <c r="AM125" s="41"/>
      <c r="AN125" s="41"/>
      <c r="AO125" s="41"/>
      <c r="AP125" s="41"/>
      <c r="AQ125" s="41"/>
      <c r="AR125" s="41"/>
      <c r="AS125" s="41"/>
      <c r="AT125" s="41"/>
      <c r="AW125" s="10" t="str">
        <f t="shared" si="17"/>
        <v>show</v>
      </c>
      <c r="AZ125" s="19" t="str">
        <f t="shared" si="10"/>
        <v>00</v>
      </c>
      <c r="BA125" s="20">
        <f t="shared" si="11"/>
        <v>0</v>
      </c>
      <c r="BB125" s="20">
        <f t="shared" si="12"/>
        <v>0</v>
      </c>
      <c r="BC125" s="20">
        <f t="shared" si="13"/>
        <v>0</v>
      </c>
      <c r="BD125" s="20">
        <f t="shared" si="14"/>
        <v>0</v>
      </c>
      <c r="BE125" s="20">
        <f t="shared" si="15"/>
        <v>0</v>
      </c>
      <c r="BF125" s="20">
        <f t="shared" si="16"/>
        <v>0</v>
      </c>
    </row>
    <row r="126" spans="2:58" s="10" customFormat="1" ht="14.1" customHeight="1" x14ac:dyDescent="0.25">
      <c r="B126" s="18">
        <v>113</v>
      </c>
      <c r="C126" s="782"/>
      <c r="D126" s="783"/>
      <c r="E126" s="782"/>
      <c r="F126" s="893"/>
      <c r="G126" s="893"/>
      <c r="H126" s="893"/>
      <c r="I126" s="893"/>
      <c r="J126" s="893"/>
      <c r="K126" s="783"/>
      <c r="L126" s="894">
        <f>'STEP 2 - Receipts'!L131:N131</f>
        <v>0</v>
      </c>
      <c r="M126" s="895"/>
      <c r="N126" s="896"/>
      <c r="O126" s="790">
        <f>'STEP 2 - Receipts'!O131:P131</f>
        <v>0</v>
      </c>
      <c r="P126" s="897"/>
      <c r="Q126" s="792">
        <f>'STEP 2 - Receipts'!Q131:S131</f>
        <v>0</v>
      </c>
      <c r="R126" s="898" t="s">
        <v>423</v>
      </c>
      <c r="S126" s="898"/>
      <c r="T126" s="800">
        <f>'STEP 2 - Receipts'!T131:U131</f>
        <v>0</v>
      </c>
      <c r="U126" s="899" t="s">
        <v>423</v>
      </c>
      <c r="V126" s="887">
        <f>'STEP 2 - Receipts'!V131:W131</f>
        <v>0</v>
      </c>
      <c r="W126" s="888"/>
      <c r="X126" s="822">
        <f>'STEP 2 - Receipts'!X131:Y131</f>
        <v>0</v>
      </c>
      <c r="Y126" s="889"/>
      <c r="Z126" s="802">
        <f>'STEP 2 - Receipts'!Z131:AA131</f>
        <v>0</v>
      </c>
      <c r="AA126" s="890" t="s">
        <v>423</v>
      </c>
      <c r="AB126" s="802">
        <f>'STEP 2 - Receipts'!AB131:AC131</f>
        <v>0</v>
      </c>
      <c r="AC126" s="890"/>
      <c r="AD126" s="815">
        <f>'STEP 2 - Receipts'!AD131:AF131</f>
        <v>0</v>
      </c>
      <c r="AE126" s="891"/>
      <c r="AF126" s="892"/>
      <c r="AH126" s="140" t="str">
        <f t="shared" si="9"/>
        <v>00</v>
      </c>
      <c r="AI126" s="41"/>
      <c r="AJ126" s="41"/>
      <c r="AK126" s="41"/>
      <c r="AL126" s="41"/>
      <c r="AM126" s="41"/>
      <c r="AN126" s="41"/>
      <c r="AO126" s="41"/>
      <c r="AP126" s="41"/>
      <c r="AQ126" s="41"/>
      <c r="AR126" s="41"/>
      <c r="AS126" s="41"/>
      <c r="AT126" s="41"/>
      <c r="AW126" s="10" t="str">
        <f t="shared" si="17"/>
        <v>show</v>
      </c>
      <c r="AZ126" s="19" t="str">
        <f t="shared" si="10"/>
        <v>00</v>
      </c>
      <c r="BA126" s="20">
        <f t="shared" si="11"/>
        <v>0</v>
      </c>
      <c r="BB126" s="20">
        <f t="shared" si="12"/>
        <v>0</v>
      </c>
      <c r="BC126" s="20">
        <f t="shared" si="13"/>
        <v>0</v>
      </c>
      <c r="BD126" s="20">
        <f t="shared" si="14"/>
        <v>0</v>
      </c>
      <c r="BE126" s="20">
        <f t="shared" si="15"/>
        <v>0</v>
      </c>
      <c r="BF126" s="20">
        <f t="shared" si="16"/>
        <v>0</v>
      </c>
    </row>
    <row r="127" spans="2:58" s="10" customFormat="1" ht="14.1" customHeight="1" x14ac:dyDescent="0.25">
      <c r="B127" s="18">
        <v>114</v>
      </c>
      <c r="C127" s="782"/>
      <c r="D127" s="783"/>
      <c r="E127" s="782"/>
      <c r="F127" s="893"/>
      <c r="G127" s="893"/>
      <c r="H127" s="893"/>
      <c r="I127" s="893"/>
      <c r="J127" s="893"/>
      <c r="K127" s="783"/>
      <c r="L127" s="894">
        <f>'STEP 2 - Receipts'!L132:N132</f>
        <v>0</v>
      </c>
      <c r="M127" s="895"/>
      <c r="N127" s="896"/>
      <c r="O127" s="790">
        <f>'STEP 2 - Receipts'!O132:P132</f>
        <v>0</v>
      </c>
      <c r="P127" s="897"/>
      <c r="Q127" s="792">
        <f>'STEP 2 - Receipts'!Q132:S132</f>
        <v>0</v>
      </c>
      <c r="R127" s="898" t="s">
        <v>424</v>
      </c>
      <c r="S127" s="898"/>
      <c r="T127" s="800">
        <f>'STEP 2 - Receipts'!T132:U132</f>
        <v>0</v>
      </c>
      <c r="U127" s="899" t="s">
        <v>424</v>
      </c>
      <c r="V127" s="887">
        <f>'STEP 2 - Receipts'!V132:W132</f>
        <v>0</v>
      </c>
      <c r="W127" s="888"/>
      <c r="X127" s="822">
        <f>'STEP 2 - Receipts'!X132:Y132</f>
        <v>0</v>
      </c>
      <c r="Y127" s="889"/>
      <c r="Z127" s="802">
        <f>'STEP 2 - Receipts'!Z132:AA132</f>
        <v>0</v>
      </c>
      <c r="AA127" s="890" t="s">
        <v>424</v>
      </c>
      <c r="AB127" s="802">
        <f>'STEP 2 - Receipts'!AB132:AC132</f>
        <v>0</v>
      </c>
      <c r="AC127" s="890"/>
      <c r="AD127" s="815">
        <f>'STEP 2 - Receipts'!AD132:AF132</f>
        <v>0</v>
      </c>
      <c r="AE127" s="891"/>
      <c r="AF127" s="892"/>
      <c r="AH127" s="140" t="str">
        <f t="shared" si="9"/>
        <v>00</v>
      </c>
      <c r="AI127" s="41"/>
      <c r="AJ127" s="41"/>
      <c r="AK127" s="41"/>
      <c r="AL127" s="41"/>
      <c r="AM127" s="41"/>
      <c r="AN127" s="41"/>
      <c r="AO127" s="41"/>
      <c r="AP127" s="41"/>
      <c r="AQ127" s="41"/>
      <c r="AR127" s="41"/>
      <c r="AS127" s="41"/>
      <c r="AT127" s="41"/>
      <c r="AW127" s="10" t="str">
        <f t="shared" si="17"/>
        <v>show</v>
      </c>
      <c r="AZ127" s="19" t="str">
        <f t="shared" si="10"/>
        <v>00</v>
      </c>
      <c r="BA127" s="20">
        <f t="shared" si="11"/>
        <v>0</v>
      </c>
      <c r="BB127" s="20">
        <f t="shared" si="12"/>
        <v>0</v>
      </c>
      <c r="BC127" s="20">
        <f t="shared" si="13"/>
        <v>0</v>
      </c>
      <c r="BD127" s="20">
        <f t="shared" si="14"/>
        <v>0</v>
      </c>
      <c r="BE127" s="20">
        <f t="shared" si="15"/>
        <v>0</v>
      </c>
      <c r="BF127" s="20">
        <f t="shared" si="16"/>
        <v>0</v>
      </c>
    </row>
    <row r="128" spans="2:58" s="10" customFormat="1" ht="14.1" customHeight="1" x14ac:dyDescent="0.25">
      <c r="B128" s="18">
        <v>115</v>
      </c>
      <c r="C128" s="782"/>
      <c r="D128" s="783"/>
      <c r="E128" s="782"/>
      <c r="F128" s="893"/>
      <c r="G128" s="893"/>
      <c r="H128" s="893"/>
      <c r="I128" s="893"/>
      <c r="J128" s="893"/>
      <c r="K128" s="783"/>
      <c r="L128" s="894">
        <f>'STEP 2 - Receipts'!L133:N133</f>
        <v>0</v>
      </c>
      <c r="M128" s="895"/>
      <c r="N128" s="896"/>
      <c r="O128" s="790">
        <f>'STEP 2 - Receipts'!O133:P133</f>
        <v>0</v>
      </c>
      <c r="P128" s="897"/>
      <c r="Q128" s="792">
        <f>'STEP 2 - Receipts'!Q133:S133</f>
        <v>0</v>
      </c>
      <c r="R128" s="898" t="s">
        <v>425</v>
      </c>
      <c r="S128" s="898"/>
      <c r="T128" s="800">
        <f>'STEP 2 - Receipts'!T133:U133</f>
        <v>0</v>
      </c>
      <c r="U128" s="899" t="s">
        <v>425</v>
      </c>
      <c r="V128" s="887">
        <f>'STEP 2 - Receipts'!V133:W133</f>
        <v>0</v>
      </c>
      <c r="W128" s="888"/>
      <c r="X128" s="822">
        <f>'STEP 2 - Receipts'!X133:Y133</f>
        <v>0</v>
      </c>
      <c r="Y128" s="889"/>
      <c r="Z128" s="802">
        <f>'STEP 2 - Receipts'!Z133:AA133</f>
        <v>0</v>
      </c>
      <c r="AA128" s="890" t="s">
        <v>425</v>
      </c>
      <c r="AB128" s="802">
        <f>'STEP 2 - Receipts'!AB133:AC133</f>
        <v>0</v>
      </c>
      <c r="AC128" s="890"/>
      <c r="AD128" s="815">
        <f>'STEP 2 - Receipts'!AD133:AF133</f>
        <v>0</v>
      </c>
      <c r="AE128" s="891"/>
      <c r="AF128" s="892"/>
      <c r="AH128" s="140" t="str">
        <f t="shared" si="9"/>
        <v>00</v>
      </c>
      <c r="AI128" s="41"/>
      <c r="AJ128" s="41"/>
      <c r="AK128" s="41"/>
      <c r="AL128" s="41"/>
      <c r="AM128" s="41"/>
      <c r="AN128" s="41"/>
      <c r="AO128" s="41"/>
      <c r="AP128" s="41"/>
      <c r="AQ128" s="41"/>
      <c r="AR128" s="41"/>
      <c r="AS128" s="41"/>
      <c r="AT128" s="41"/>
      <c r="AW128" s="10" t="str">
        <f t="shared" si="17"/>
        <v>show</v>
      </c>
      <c r="AZ128" s="19" t="str">
        <f t="shared" si="10"/>
        <v>00</v>
      </c>
      <c r="BA128" s="20">
        <f t="shared" si="11"/>
        <v>0</v>
      </c>
      <c r="BB128" s="20">
        <f t="shared" si="12"/>
        <v>0</v>
      </c>
      <c r="BC128" s="20">
        <f t="shared" si="13"/>
        <v>0</v>
      </c>
      <c r="BD128" s="20">
        <f t="shared" si="14"/>
        <v>0</v>
      </c>
      <c r="BE128" s="20">
        <f t="shared" si="15"/>
        <v>0</v>
      </c>
      <c r="BF128" s="20">
        <f t="shared" si="16"/>
        <v>0</v>
      </c>
    </row>
    <row r="129" spans="2:58" s="10" customFormat="1" ht="14.1" customHeight="1" x14ac:dyDescent="0.25">
      <c r="B129" s="18">
        <v>116</v>
      </c>
      <c r="C129" s="782"/>
      <c r="D129" s="783"/>
      <c r="E129" s="782"/>
      <c r="F129" s="893"/>
      <c r="G129" s="893"/>
      <c r="H129" s="893"/>
      <c r="I129" s="893"/>
      <c r="J129" s="893"/>
      <c r="K129" s="783"/>
      <c r="L129" s="894">
        <f>'STEP 2 - Receipts'!L134:N134</f>
        <v>0</v>
      </c>
      <c r="M129" s="895"/>
      <c r="N129" s="896"/>
      <c r="O129" s="790">
        <f>'STEP 2 - Receipts'!O134:P134</f>
        <v>0</v>
      </c>
      <c r="P129" s="897"/>
      <c r="Q129" s="792">
        <f>'STEP 2 - Receipts'!Q134:S134</f>
        <v>0</v>
      </c>
      <c r="R129" s="898" t="s">
        <v>426</v>
      </c>
      <c r="S129" s="898"/>
      <c r="T129" s="800">
        <f>'STEP 2 - Receipts'!T134:U134</f>
        <v>0</v>
      </c>
      <c r="U129" s="899" t="s">
        <v>426</v>
      </c>
      <c r="V129" s="887">
        <f>'STEP 2 - Receipts'!V134:W134</f>
        <v>0</v>
      </c>
      <c r="W129" s="888"/>
      <c r="X129" s="822">
        <f>'STEP 2 - Receipts'!X134:Y134</f>
        <v>0</v>
      </c>
      <c r="Y129" s="889"/>
      <c r="Z129" s="802">
        <f>'STEP 2 - Receipts'!Z134:AA134</f>
        <v>0</v>
      </c>
      <c r="AA129" s="890" t="s">
        <v>426</v>
      </c>
      <c r="AB129" s="802">
        <f>'STEP 2 - Receipts'!AB134:AC134</f>
        <v>0</v>
      </c>
      <c r="AC129" s="890"/>
      <c r="AD129" s="815">
        <f>'STEP 2 - Receipts'!AD134:AF134</f>
        <v>0</v>
      </c>
      <c r="AE129" s="891"/>
      <c r="AF129" s="892"/>
      <c r="AH129" s="140" t="str">
        <f t="shared" si="9"/>
        <v>00</v>
      </c>
      <c r="AI129" s="41"/>
      <c r="AJ129" s="41"/>
      <c r="AK129" s="41"/>
      <c r="AL129" s="41"/>
      <c r="AM129" s="41"/>
      <c r="AN129" s="41"/>
      <c r="AO129" s="41"/>
      <c r="AP129" s="41"/>
      <c r="AQ129" s="41"/>
      <c r="AR129" s="41"/>
      <c r="AS129" s="41"/>
      <c r="AT129" s="41"/>
      <c r="AW129" s="10" t="str">
        <f t="shared" si="17"/>
        <v>show</v>
      </c>
      <c r="AZ129" s="19" t="str">
        <f t="shared" si="10"/>
        <v>00</v>
      </c>
      <c r="BA129" s="20">
        <f t="shared" si="11"/>
        <v>0</v>
      </c>
      <c r="BB129" s="20">
        <f t="shared" si="12"/>
        <v>0</v>
      </c>
      <c r="BC129" s="20">
        <f t="shared" si="13"/>
        <v>0</v>
      </c>
      <c r="BD129" s="20">
        <f t="shared" si="14"/>
        <v>0</v>
      </c>
      <c r="BE129" s="20">
        <f t="shared" si="15"/>
        <v>0</v>
      </c>
      <c r="BF129" s="20">
        <f t="shared" si="16"/>
        <v>0</v>
      </c>
    </row>
    <row r="130" spans="2:58" s="10" customFormat="1" ht="14.1" customHeight="1" x14ac:dyDescent="0.25">
      <c r="B130" s="18">
        <v>117</v>
      </c>
      <c r="C130" s="782"/>
      <c r="D130" s="783"/>
      <c r="E130" s="782"/>
      <c r="F130" s="893"/>
      <c r="G130" s="893"/>
      <c r="H130" s="893"/>
      <c r="I130" s="893"/>
      <c r="J130" s="893"/>
      <c r="K130" s="783"/>
      <c r="L130" s="894">
        <f>'STEP 2 - Receipts'!L135:N135</f>
        <v>0</v>
      </c>
      <c r="M130" s="895"/>
      <c r="N130" s="896"/>
      <c r="O130" s="790">
        <f>'STEP 2 - Receipts'!O135:P135</f>
        <v>0</v>
      </c>
      <c r="P130" s="897"/>
      <c r="Q130" s="792">
        <f>'STEP 2 - Receipts'!Q135:S135</f>
        <v>0</v>
      </c>
      <c r="R130" s="898" t="s">
        <v>427</v>
      </c>
      <c r="S130" s="898"/>
      <c r="T130" s="800">
        <f>'STEP 2 - Receipts'!T135:U135</f>
        <v>0</v>
      </c>
      <c r="U130" s="899" t="s">
        <v>427</v>
      </c>
      <c r="V130" s="887">
        <f>'STEP 2 - Receipts'!V135:W135</f>
        <v>0</v>
      </c>
      <c r="W130" s="888"/>
      <c r="X130" s="822">
        <f>'STEP 2 - Receipts'!X135:Y135</f>
        <v>0</v>
      </c>
      <c r="Y130" s="889"/>
      <c r="Z130" s="802">
        <f>'STEP 2 - Receipts'!Z135:AA135</f>
        <v>0</v>
      </c>
      <c r="AA130" s="890" t="s">
        <v>427</v>
      </c>
      <c r="AB130" s="802">
        <f>'STEP 2 - Receipts'!AB135:AC135</f>
        <v>0</v>
      </c>
      <c r="AC130" s="890"/>
      <c r="AD130" s="815">
        <f>'STEP 2 - Receipts'!AD135:AF135</f>
        <v>0</v>
      </c>
      <c r="AE130" s="891"/>
      <c r="AF130" s="892"/>
      <c r="AH130" s="140" t="str">
        <f t="shared" si="9"/>
        <v>00</v>
      </c>
      <c r="AI130" s="41"/>
      <c r="AJ130" s="41"/>
      <c r="AK130" s="41"/>
      <c r="AL130" s="41"/>
      <c r="AM130" s="41"/>
      <c r="AN130" s="41"/>
      <c r="AO130" s="41"/>
      <c r="AP130" s="41"/>
      <c r="AQ130" s="41"/>
      <c r="AR130" s="41"/>
      <c r="AS130" s="41"/>
      <c r="AT130" s="41"/>
      <c r="AW130" s="10" t="str">
        <f t="shared" si="17"/>
        <v>show</v>
      </c>
      <c r="AZ130" s="19" t="str">
        <f t="shared" si="10"/>
        <v>00</v>
      </c>
      <c r="BA130" s="20">
        <f t="shared" si="11"/>
        <v>0</v>
      </c>
      <c r="BB130" s="20">
        <f t="shared" si="12"/>
        <v>0</v>
      </c>
      <c r="BC130" s="20">
        <f t="shared" si="13"/>
        <v>0</v>
      </c>
      <c r="BD130" s="20">
        <f t="shared" si="14"/>
        <v>0</v>
      </c>
      <c r="BE130" s="20">
        <f t="shared" si="15"/>
        <v>0</v>
      </c>
      <c r="BF130" s="20">
        <f t="shared" si="16"/>
        <v>0</v>
      </c>
    </row>
    <row r="131" spans="2:58" s="10" customFormat="1" ht="14.1" customHeight="1" x14ac:dyDescent="0.25">
      <c r="B131" s="18">
        <v>118</v>
      </c>
      <c r="C131" s="782"/>
      <c r="D131" s="783"/>
      <c r="E131" s="782"/>
      <c r="F131" s="893"/>
      <c r="G131" s="893"/>
      <c r="H131" s="893"/>
      <c r="I131" s="893"/>
      <c r="J131" s="893"/>
      <c r="K131" s="783"/>
      <c r="L131" s="894">
        <f>'STEP 2 - Receipts'!L136:N136</f>
        <v>0</v>
      </c>
      <c r="M131" s="895"/>
      <c r="N131" s="896"/>
      <c r="O131" s="790">
        <f>'STEP 2 - Receipts'!O136:P136</f>
        <v>0</v>
      </c>
      <c r="P131" s="897"/>
      <c r="Q131" s="792">
        <f>'STEP 2 - Receipts'!Q136:S136</f>
        <v>0</v>
      </c>
      <c r="R131" s="898" t="s">
        <v>428</v>
      </c>
      <c r="S131" s="898"/>
      <c r="T131" s="800">
        <f>'STEP 2 - Receipts'!T136:U136</f>
        <v>0</v>
      </c>
      <c r="U131" s="899" t="s">
        <v>428</v>
      </c>
      <c r="V131" s="887">
        <f>'STEP 2 - Receipts'!V136:W136</f>
        <v>0</v>
      </c>
      <c r="W131" s="888"/>
      <c r="X131" s="822">
        <f>'STEP 2 - Receipts'!X136:Y136</f>
        <v>0</v>
      </c>
      <c r="Y131" s="889"/>
      <c r="Z131" s="802">
        <f>'STEP 2 - Receipts'!Z136:AA136</f>
        <v>0</v>
      </c>
      <c r="AA131" s="890" t="s">
        <v>428</v>
      </c>
      <c r="AB131" s="802">
        <f>'STEP 2 - Receipts'!AB136:AC136</f>
        <v>0</v>
      </c>
      <c r="AC131" s="890"/>
      <c r="AD131" s="815">
        <f>'STEP 2 - Receipts'!AD136:AF136</f>
        <v>0</v>
      </c>
      <c r="AE131" s="891"/>
      <c r="AF131" s="892"/>
      <c r="AH131" s="140" t="str">
        <f t="shared" si="9"/>
        <v>00</v>
      </c>
      <c r="AI131" s="41"/>
      <c r="AJ131" s="41"/>
      <c r="AK131" s="41"/>
      <c r="AL131" s="41"/>
      <c r="AM131" s="41"/>
      <c r="AN131" s="41"/>
      <c r="AO131" s="41"/>
      <c r="AP131" s="41"/>
      <c r="AQ131" s="41"/>
      <c r="AR131" s="41"/>
      <c r="AS131" s="41"/>
      <c r="AT131" s="41"/>
      <c r="AW131" s="10" t="str">
        <f t="shared" si="17"/>
        <v>show</v>
      </c>
      <c r="AZ131" s="19" t="str">
        <f t="shared" si="10"/>
        <v>00</v>
      </c>
      <c r="BA131" s="20">
        <f t="shared" si="11"/>
        <v>0</v>
      </c>
      <c r="BB131" s="20">
        <f t="shared" si="12"/>
        <v>0</v>
      </c>
      <c r="BC131" s="20">
        <f t="shared" si="13"/>
        <v>0</v>
      </c>
      <c r="BD131" s="20">
        <f t="shared" si="14"/>
        <v>0</v>
      </c>
      <c r="BE131" s="20">
        <f t="shared" si="15"/>
        <v>0</v>
      </c>
      <c r="BF131" s="20">
        <f t="shared" si="16"/>
        <v>0</v>
      </c>
    </row>
    <row r="132" spans="2:58" s="10" customFormat="1" ht="14.1" customHeight="1" x14ac:dyDescent="0.25">
      <c r="B132" s="18">
        <v>119</v>
      </c>
      <c r="C132" s="782"/>
      <c r="D132" s="783"/>
      <c r="E132" s="782"/>
      <c r="F132" s="893"/>
      <c r="G132" s="893"/>
      <c r="H132" s="893"/>
      <c r="I132" s="893"/>
      <c r="J132" s="893"/>
      <c r="K132" s="783"/>
      <c r="L132" s="894">
        <f>'STEP 2 - Receipts'!L137:N137</f>
        <v>0</v>
      </c>
      <c r="M132" s="895"/>
      <c r="N132" s="896"/>
      <c r="O132" s="790">
        <f>'STEP 2 - Receipts'!O137:P137</f>
        <v>0</v>
      </c>
      <c r="P132" s="897"/>
      <c r="Q132" s="792">
        <f>'STEP 2 - Receipts'!Q137:S137</f>
        <v>0</v>
      </c>
      <c r="R132" s="898" t="s">
        <v>429</v>
      </c>
      <c r="S132" s="898"/>
      <c r="T132" s="800">
        <f>'STEP 2 - Receipts'!T137:U137</f>
        <v>0</v>
      </c>
      <c r="U132" s="899" t="s">
        <v>429</v>
      </c>
      <c r="V132" s="887">
        <f>'STEP 2 - Receipts'!V137:W137</f>
        <v>0</v>
      </c>
      <c r="W132" s="888"/>
      <c r="X132" s="822">
        <f>'STEP 2 - Receipts'!X137:Y137</f>
        <v>0</v>
      </c>
      <c r="Y132" s="889"/>
      <c r="Z132" s="802">
        <f>'STEP 2 - Receipts'!Z137:AA137</f>
        <v>0</v>
      </c>
      <c r="AA132" s="890" t="s">
        <v>429</v>
      </c>
      <c r="AB132" s="802">
        <f>'STEP 2 - Receipts'!AB137:AC137</f>
        <v>0</v>
      </c>
      <c r="AC132" s="890"/>
      <c r="AD132" s="815">
        <f>'STEP 2 - Receipts'!AD137:AF137</f>
        <v>0</v>
      </c>
      <c r="AE132" s="891"/>
      <c r="AF132" s="892"/>
      <c r="AH132" s="140" t="str">
        <f t="shared" si="9"/>
        <v>00</v>
      </c>
      <c r="AI132" s="41"/>
      <c r="AJ132" s="41"/>
      <c r="AK132" s="41"/>
      <c r="AL132" s="41"/>
      <c r="AM132" s="41"/>
      <c r="AN132" s="41"/>
      <c r="AO132" s="41"/>
      <c r="AP132" s="41"/>
      <c r="AQ132" s="41"/>
      <c r="AR132" s="41"/>
      <c r="AS132" s="41"/>
      <c r="AT132" s="41"/>
      <c r="AW132" s="10" t="str">
        <f t="shared" si="17"/>
        <v>show</v>
      </c>
      <c r="AZ132" s="19" t="str">
        <f t="shared" si="10"/>
        <v>00</v>
      </c>
      <c r="BA132" s="20">
        <f t="shared" si="11"/>
        <v>0</v>
      </c>
      <c r="BB132" s="20">
        <f t="shared" si="12"/>
        <v>0</v>
      </c>
      <c r="BC132" s="20">
        <f t="shared" si="13"/>
        <v>0</v>
      </c>
      <c r="BD132" s="20">
        <f t="shared" si="14"/>
        <v>0</v>
      </c>
      <c r="BE132" s="20">
        <f t="shared" si="15"/>
        <v>0</v>
      </c>
      <c r="BF132" s="20">
        <f t="shared" si="16"/>
        <v>0</v>
      </c>
    </row>
    <row r="133" spans="2:58" s="10" customFormat="1" ht="14.1" customHeight="1" x14ac:dyDescent="0.25">
      <c r="B133" s="18">
        <v>120</v>
      </c>
      <c r="C133" s="782"/>
      <c r="D133" s="783"/>
      <c r="E133" s="782"/>
      <c r="F133" s="893"/>
      <c r="G133" s="893"/>
      <c r="H133" s="893"/>
      <c r="I133" s="893"/>
      <c r="J133" s="893"/>
      <c r="K133" s="783"/>
      <c r="L133" s="894">
        <f>'STEP 2 - Receipts'!L138:N138</f>
        <v>0</v>
      </c>
      <c r="M133" s="895"/>
      <c r="N133" s="896"/>
      <c r="O133" s="790">
        <f>'STEP 2 - Receipts'!O138:P138</f>
        <v>0</v>
      </c>
      <c r="P133" s="897"/>
      <c r="Q133" s="792">
        <f>'STEP 2 - Receipts'!Q138:S138</f>
        <v>0</v>
      </c>
      <c r="R133" s="898" t="s">
        <v>430</v>
      </c>
      <c r="S133" s="898"/>
      <c r="T133" s="800">
        <f>'STEP 2 - Receipts'!T138:U138</f>
        <v>0</v>
      </c>
      <c r="U133" s="899" t="s">
        <v>430</v>
      </c>
      <c r="V133" s="887">
        <f>'STEP 2 - Receipts'!V138:W138</f>
        <v>0</v>
      </c>
      <c r="W133" s="888"/>
      <c r="X133" s="822">
        <f>'STEP 2 - Receipts'!X138:Y138</f>
        <v>0</v>
      </c>
      <c r="Y133" s="889"/>
      <c r="Z133" s="802">
        <f>'STEP 2 - Receipts'!Z138:AA138</f>
        <v>0</v>
      </c>
      <c r="AA133" s="890" t="s">
        <v>430</v>
      </c>
      <c r="AB133" s="802">
        <f>'STEP 2 - Receipts'!AB138:AC138</f>
        <v>0</v>
      </c>
      <c r="AC133" s="890"/>
      <c r="AD133" s="815">
        <f>'STEP 2 - Receipts'!AD138:AF138</f>
        <v>0</v>
      </c>
      <c r="AE133" s="891"/>
      <c r="AF133" s="892"/>
      <c r="AH133" s="140" t="str">
        <f t="shared" si="9"/>
        <v>00</v>
      </c>
      <c r="AI133" s="41"/>
      <c r="AJ133" s="41"/>
      <c r="AK133" s="41"/>
      <c r="AL133" s="41"/>
      <c r="AM133" s="41"/>
      <c r="AN133" s="41"/>
      <c r="AO133" s="41"/>
      <c r="AP133" s="41"/>
      <c r="AQ133" s="41"/>
      <c r="AR133" s="41"/>
      <c r="AS133" s="41"/>
      <c r="AT133" s="41"/>
      <c r="AW133" s="10" t="str">
        <f t="shared" si="17"/>
        <v>show</v>
      </c>
      <c r="AZ133" s="19" t="str">
        <f t="shared" si="10"/>
        <v>00</v>
      </c>
      <c r="BA133" s="20">
        <f t="shared" si="11"/>
        <v>0</v>
      </c>
      <c r="BB133" s="20">
        <f t="shared" si="12"/>
        <v>0</v>
      </c>
      <c r="BC133" s="20">
        <f t="shared" si="13"/>
        <v>0</v>
      </c>
      <c r="BD133" s="20">
        <f t="shared" si="14"/>
        <v>0</v>
      </c>
      <c r="BE133" s="20">
        <f t="shared" si="15"/>
        <v>0</v>
      </c>
      <c r="BF133" s="20">
        <f t="shared" si="16"/>
        <v>0</v>
      </c>
    </row>
    <row r="134" spans="2:58" s="10" customFormat="1" ht="14.1" customHeight="1" x14ac:dyDescent="0.25">
      <c r="B134" s="18">
        <v>121</v>
      </c>
      <c r="C134" s="782"/>
      <c r="D134" s="783"/>
      <c r="E134" s="782"/>
      <c r="F134" s="893"/>
      <c r="G134" s="893"/>
      <c r="H134" s="893"/>
      <c r="I134" s="893"/>
      <c r="J134" s="893"/>
      <c r="K134" s="783"/>
      <c r="L134" s="894">
        <f>'STEP 2 - Receipts'!L139:N139</f>
        <v>0</v>
      </c>
      <c r="M134" s="895"/>
      <c r="N134" s="896"/>
      <c r="O134" s="790">
        <f>'STEP 2 - Receipts'!O139:P139</f>
        <v>0</v>
      </c>
      <c r="P134" s="897"/>
      <c r="Q134" s="792">
        <f>'STEP 2 - Receipts'!Q139:S139</f>
        <v>0</v>
      </c>
      <c r="R134" s="898" t="s">
        <v>431</v>
      </c>
      <c r="S134" s="898"/>
      <c r="T134" s="800">
        <f>'STEP 2 - Receipts'!T139:U139</f>
        <v>0</v>
      </c>
      <c r="U134" s="899" t="s">
        <v>431</v>
      </c>
      <c r="V134" s="887">
        <f>'STEP 2 - Receipts'!V139:W139</f>
        <v>0</v>
      </c>
      <c r="W134" s="888"/>
      <c r="X134" s="822">
        <f>'STEP 2 - Receipts'!X139:Y139</f>
        <v>0</v>
      </c>
      <c r="Y134" s="889"/>
      <c r="Z134" s="802">
        <f>'STEP 2 - Receipts'!Z139:AA139</f>
        <v>0</v>
      </c>
      <c r="AA134" s="890" t="s">
        <v>431</v>
      </c>
      <c r="AB134" s="802">
        <f>'STEP 2 - Receipts'!AB139:AC139</f>
        <v>0</v>
      </c>
      <c r="AC134" s="890"/>
      <c r="AD134" s="815">
        <f>'STEP 2 - Receipts'!AD139:AF139</f>
        <v>0</v>
      </c>
      <c r="AE134" s="891"/>
      <c r="AF134" s="892"/>
      <c r="AH134" s="140" t="str">
        <f t="shared" si="9"/>
        <v>00</v>
      </c>
      <c r="AI134" s="41"/>
      <c r="AJ134" s="41"/>
      <c r="AK134" s="41"/>
      <c r="AL134" s="41"/>
      <c r="AM134" s="41"/>
      <c r="AN134" s="41"/>
      <c r="AO134" s="41"/>
      <c r="AP134" s="41"/>
      <c r="AQ134" s="41"/>
      <c r="AR134" s="41"/>
      <c r="AS134" s="41"/>
      <c r="AT134" s="41"/>
      <c r="AW134" s="10" t="str">
        <f t="shared" si="17"/>
        <v>show</v>
      </c>
      <c r="AZ134" s="19" t="str">
        <f t="shared" si="10"/>
        <v>00</v>
      </c>
      <c r="BA134" s="20">
        <f t="shared" si="11"/>
        <v>0</v>
      </c>
      <c r="BB134" s="20">
        <f t="shared" si="12"/>
        <v>0</v>
      </c>
      <c r="BC134" s="20">
        <f t="shared" si="13"/>
        <v>0</v>
      </c>
      <c r="BD134" s="20">
        <f t="shared" si="14"/>
        <v>0</v>
      </c>
      <c r="BE134" s="20">
        <f t="shared" si="15"/>
        <v>0</v>
      </c>
      <c r="BF134" s="20">
        <f t="shared" si="16"/>
        <v>0</v>
      </c>
    </row>
    <row r="135" spans="2:58" s="10" customFormat="1" ht="14.1" customHeight="1" x14ac:dyDescent="0.25">
      <c r="B135" s="18">
        <v>122</v>
      </c>
      <c r="C135" s="782"/>
      <c r="D135" s="783"/>
      <c r="E135" s="782"/>
      <c r="F135" s="893"/>
      <c r="G135" s="893"/>
      <c r="H135" s="893"/>
      <c r="I135" s="893"/>
      <c r="J135" s="893"/>
      <c r="K135" s="783"/>
      <c r="L135" s="894">
        <f>'STEP 2 - Receipts'!L140:N140</f>
        <v>0</v>
      </c>
      <c r="M135" s="895"/>
      <c r="N135" s="896"/>
      <c r="O135" s="790">
        <f>'STEP 2 - Receipts'!O140:P140</f>
        <v>0</v>
      </c>
      <c r="P135" s="897"/>
      <c r="Q135" s="792">
        <f>'STEP 2 - Receipts'!Q140:S140</f>
        <v>0</v>
      </c>
      <c r="R135" s="898" t="s">
        <v>432</v>
      </c>
      <c r="S135" s="898"/>
      <c r="T135" s="800">
        <f>'STEP 2 - Receipts'!T140:U140</f>
        <v>0</v>
      </c>
      <c r="U135" s="899" t="s">
        <v>432</v>
      </c>
      <c r="V135" s="887">
        <f>'STEP 2 - Receipts'!V140:W140</f>
        <v>0</v>
      </c>
      <c r="W135" s="888"/>
      <c r="X135" s="822">
        <f>'STEP 2 - Receipts'!X140:Y140</f>
        <v>0</v>
      </c>
      <c r="Y135" s="889"/>
      <c r="Z135" s="802">
        <f>'STEP 2 - Receipts'!Z140:AA140</f>
        <v>0</v>
      </c>
      <c r="AA135" s="890" t="s">
        <v>432</v>
      </c>
      <c r="AB135" s="802">
        <f>'STEP 2 - Receipts'!AB140:AC140</f>
        <v>0</v>
      </c>
      <c r="AC135" s="890"/>
      <c r="AD135" s="815">
        <f>'STEP 2 - Receipts'!AD140:AF140</f>
        <v>0</v>
      </c>
      <c r="AE135" s="891"/>
      <c r="AF135" s="892"/>
      <c r="AH135" s="140" t="str">
        <f t="shared" si="9"/>
        <v>00</v>
      </c>
      <c r="AI135" s="41"/>
      <c r="AJ135" s="41"/>
      <c r="AK135" s="41"/>
      <c r="AL135" s="41"/>
      <c r="AM135" s="41"/>
      <c r="AN135" s="41"/>
      <c r="AO135" s="41"/>
      <c r="AP135" s="41"/>
      <c r="AQ135" s="41"/>
      <c r="AR135" s="41"/>
      <c r="AS135" s="41"/>
      <c r="AT135" s="41"/>
      <c r="AW135" s="10" t="str">
        <f t="shared" si="17"/>
        <v>show</v>
      </c>
      <c r="AZ135" s="19" t="str">
        <f t="shared" si="10"/>
        <v>00</v>
      </c>
      <c r="BA135" s="20">
        <f t="shared" si="11"/>
        <v>0</v>
      </c>
      <c r="BB135" s="20">
        <f t="shared" si="12"/>
        <v>0</v>
      </c>
      <c r="BC135" s="20">
        <f t="shared" si="13"/>
        <v>0</v>
      </c>
      <c r="BD135" s="20">
        <f t="shared" si="14"/>
        <v>0</v>
      </c>
      <c r="BE135" s="20">
        <f t="shared" si="15"/>
        <v>0</v>
      </c>
      <c r="BF135" s="20">
        <f t="shared" si="16"/>
        <v>0</v>
      </c>
    </row>
    <row r="136" spans="2:58" s="10" customFormat="1" ht="14.1" customHeight="1" x14ac:dyDescent="0.25">
      <c r="B136" s="18">
        <v>123</v>
      </c>
      <c r="C136" s="782"/>
      <c r="D136" s="783"/>
      <c r="E136" s="782"/>
      <c r="F136" s="893"/>
      <c r="G136" s="893"/>
      <c r="H136" s="893"/>
      <c r="I136" s="893"/>
      <c r="J136" s="893"/>
      <c r="K136" s="783"/>
      <c r="L136" s="894">
        <f>'STEP 2 - Receipts'!L141:N141</f>
        <v>0</v>
      </c>
      <c r="M136" s="895"/>
      <c r="N136" s="896"/>
      <c r="O136" s="790">
        <f>'STEP 2 - Receipts'!O141:P141</f>
        <v>0</v>
      </c>
      <c r="P136" s="897"/>
      <c r="Q136" s="792">
        <f>'STEP 2 - Receipts'!Q141:S141</f>
        <v>0</v>
      </c>
      <c r="R136" s="898" t="s">
        <v>433</v>
      </c>
      <c r="S136" s="898"/>
      <c r="T136" s="800">
        <f>'STEP 2 - Receipts'!T141:U141</f>
        <v>0</v>
      </c>
      <c r="U136" s="899" t="s">
        <v>433</v>
      </c>
      <c r="V136" s="887">
        <f>'STEP 2 - Receipts'!V141:W141</f>
        <v>0</v>
      </c>
      <c r="W136" s="888"/>
      <c r="X136" s="822">
        <f>'STEP 2 - Receipts'!X141:Y141</f>
        <v>0</v>
      </c>
      <c r="Y136" s="889"/>
      <c r="Z136" s="802">
        <f>'STEP 2 - Receipts'!Z141:AA141</f>
        <v>0</v>
      </c>
      <c r="AA136" s="890" t="s">
        <v>433</v>
      </c>
      <c r="AB136" s="802">
        <f>'STEP 2 - Receipts'!AB141:AC141</f>
        <v>0</v>
      </c>
      <c r="AC136" s="890"/>
      <c r="AD136" s="815">
        <f>'STEP 2 - Receipts'!AD141:AF141</f>
        <v>0</v>
      </c>
      <c r="AE136" s="891"/>
      <c r="AF136" s="892"/>
      <c r="AH136" s="140" t="str">
        <f t="shared" si="9"/>
        <v>00</v>
      </c>
      <c r="AI136" s="41"/>
      <c r="AJ136" s="41"/>
      <c r="AK136" s="41"/>
      <c r="AL136" s="41"/>
      <c r="AM136" s="41"/>
      <c r="AN136" s="41"/>
      <c r="AO136" s="41"/>
      <c r="AP136" s="41"/>
      <c r="AQ136" s="41"/>
      <c r="AR136" s="41"/>
      <c r="AS136" s="41"/>
      <c r="AT136" s="41"/>
      <c r="AW136" s="10" t="str">
        <f t="shared" si="17"/>
        <v>show</v>
      </c>
      <c r="AZ136" s="19" t="str">
        <f t="shared" si="10"/>
        <v>00</v>
      </c>
      <c r="BA136" s="20">
        <f t="shared" si="11"/>
        <v>0</v>
      </c>
      <c r="BB136" s="20">
        <f t="shared" si="12"/>
        <v>0</v>
      </c>
      <c r="BC136" s="20">
        <f t="shared" si="13"/>
        <v>0</v>
      </c>
      <c r="BD136" s="20">
        <f t="shared" si="14"/>
        <v>0</v>
      </c>
      <c r="BE136" s="20">
        <f t="shared" si="15"/>
        <v>0</v>
      </c>
      <c r="BF136" s="20">
        <f t="shared" si="16"/>
        <v>0</v>
      </c>
    </row>
    <row r="137" spans="2:58" s="10" customFormat="1" ht="14.1" customHeight="1" x14ac:dyDescent="0.25">
      <c r="B137" s="18">
        <v>124</v>
      </c>
      <c r="C137" s="782"/>
      <c r="D137" s="783"/>
      <c r="E137" s="782"/>
      <c r="F137" s="893"/>
      <c r="G137" s="893"/>
      <c r="H137" s="893"/>
      <c r="I137" s="893"/>
      <c r="J137" s="893"/>
      <c r="K137" s="783"/>
      <c r="L137" s="894">
        <f>'STEP 2 - Receipts'!L142:N142</f>
        <v>0</v>
      </c>
      <c r="M137" s="895"/>
      <c r="N137" s="896"/>
      <c r="O137" s="790">
        <f>'STEP 2 - Receipts'!O142:P142</f>
        <v>0</v>
      </c>
      <c r="P137" s="897"/>
      <c r="Q137" s="792">
        <f>'STEP 2 - Receipts'!Q142:S142</f>
        <v>0</v>
      </c>
      <c r="R137" s="898" t="s">
        <v>434</v>
      </c>
      <c r="S137" s="898"/>
      <c r="T137" s="800">
        <f>'STEP 2 - Receipts'!T142:U142</f>
        <v>0</v>
      </c>
      <c r="U137" s="899" t="s">
        <v>434</v>
      </c>
      <c r="V137" s="887">
        <f>'STEP 2 - Receipts'!V142:W142</f>
        <v>0</v>
      </c>
      <c r="W137" s="888"/>
      <c r="X137" s="822">
        <f>'STEP 2 - Receipts'!X142:Y142</f>
        <v>0</v>
      </c>
      <c r="Y137" s="889"/>
      <c r="Z137" s="802">
        <f>'STEP 2 - Receipts'!Z142:AA142</f>
        <v>0</v>
      </c>
      <c r="AA137" s="890" t="s">
        <v>434</v>
      </c>
      <c r="AB137" s="802">
        <f>'STEP 2 - Receipts'!AB142:AC142</f>
        <v>0</v>
      </c>
      <c r="AC137" s="890"/>
      <c r="AD137" s="815">
        <f>'STEP 2 - Receipts'!AD142:AF142</f>
        <v>0</v>
      </c>
      <c r="AE137" s="891"/>
      <c r="AF137" s="892"/>
      <c r="AH137" s="140" t="str">
        <f t="shared" si="9"/>
        <v>00</v>
      </c>
      <c r="AI137" s="41"/>
      <c r="AJ137" s="41"/>
      <c r="AK137" s="41"/>
      <c r="AL137" s="41"/>
      <c r="AM137" s="41"/>
      <c r="AN137" s="41"/>
      <c r="AO137" s="41"/>
      <c r="AP137" s="41"/>
      <c r="AQ137" s="41"/>
      <c r="AR137" s="41"/>
      <c r="AS137" s="41"/>
      <c r="AT137" s="41"/>
      <c r="AW137" s="10" t="str">
        <f t="shared" si="17"/>
        <v>show</v>
      </c>
      <c r="AZ137" s="19" t="str">
        <f t="shared" si="10"/>
        <v>00</v>
      </c>
      <c r="BA137" s="20">
        <f t="shared" si="11"/>
        <v>0</v>
      </c>
      <c r="BB137" s="20">
        <f t="shared" si="12"/>
        <v>0</v>
      </c>
      <c r="BC137" s="20">
        <f t="shared" si="13"/>
        <v>0</v>
      </c>
      <c r="BD137" s="20">
        <f t="shared" si="14"/>
        <v>0</v>
      </c>
      <c r="BE137" s="20">
        <f t="shared" si="15"/>
        <v>0</v>
      </c>
      <c r="BF137" s="20">
        <f t="shared" si="16"/>
        <v>0</v>
      </c>
    </row>
    <row r="138" spans="2:58" s="10" customFormat="1" ht="14.1" customHeight="1" x14ac:dyDescent="0.25">
      <c r="B138" s="18">
        <v>125</v>
      </c>
      <c r="C138" s="782"/>
      <c r="D138" s="783"/>
      <c r="E138" s="782"/>
      <c r="F138" s="893"/>
      <c r="G138" s="893"/>
      <c r="H138" s="893"/>
      <c r="I138" s="893"/>
      <c r="J138" s="893"/>
      <c r="K138" s="783"/>
      <c r="L138" s="894">
        <f>'STEP 2 - Receipts'!L143:N143</f>
        <v>0</v>
      </c>
      <c r="M138" s="895"/>
      <c r="N138" s="896"/>
      <c r="O138" s="790">
        <f>'STEP 2 - Receipts'!O143:P143</f>
        <v>0</v>
      </c>
      <c r="P138" s="897"/>
      <c r="Q138" s="792">
        <f>'STEP 2 - Receipts'!Q143:S143</f>
        <v>0</v>
      </c>
      <c r="R138" s="898" t="s">
        <v>435</v>
      </c>
      <c r="S138" s="898"/>
      <c r="T138" s="800">
        <f>'STEP 2 - Receipts'!T143:U143</f>
        <v>0</v>
      </c>
      <c r="U138" s="899" t="s">
        <v>435</v>
      </c>
      <c r="V138" s="887">
        <f>'STEP 2 - Receipts'!V143:W143</f>
        <v>0</v>
      </c>
      <c r="W138" s="888"/>
      <c r="X138" s="822">
        <f>'STEP 2 - Receipts'!X143:Y143</f>
        <v>0</v>
      </c>
      <c r="Y138" s="889"/>
      <c r="Z138" s="802">
        <f>'STEP 2 - Receipts'!Z143:AA143</f>
        <v>0</v>
      </c>
      <c r="AA138" s="890" t="s">
        <v>435</v>
      </c>
      <c r="AB138" s="802">
        <f>'STEP 2 - Receipts'!AB143:AC143</f>
        <v>0</v>
      </c>
      <c r="AC138" s="890"/>
      <c r="AD138" s="815">
        <f>'STEP 2 - Receipts'!AD143:AF143</f>
        <v>0</v>
      </c>
      <c r="AE138" s="891"/>
      <c r="AF138" s="892"/>
      <c r="AH138" s="140" t="str">
        <f t="shared" si="9"/>
        <v>00</v>
      </c>
      <c r="AI138" s="41"/>
      <c r="AJ138" s="41"/>
      <c r="AK138" s="41"/>
      <c r="AL138" s="41"/>
      <c r="AM138" s="41"/>
      <c r="AN138" s="41"/>
      <c r="AO138" s="41"/>
      <c r="AP138" s="41"/>
      <c r="AQ138" s="41"/>
      <c r="AR138" s="41"/>
      <c r="AS138" s="41"/>
      <c r="AT138" s="41"/>
      <c r="AW138" s="10" t="str">
        <f t="shared" si="17"/>
        <v>show</v>
      </c>
      <c r="AZ138" s="19" t="str">
        <f t="shared" si="10"/>
        <v>00</v>
      </c>
      <c r="BA138" s="20">
        <f t="shared" si="11"/>
        <v>0</v>
      </c>
      <c r="BB138" s="20">
        <f t="shared" si="12"/>
        <v>0</v>
      </c>
      <c r="BC138" s="20">
        <f t="shared" si="13"/>
        <v>0</v>
      </c>
      <c r="BD138" s="20">
        <f t="shared" si="14"/>
        <v>0</v>
      </c>
      <c r="BE138" s="20">
        <f t="shared" si="15"/>
        <v>0</v>
      </c>
      <c r="BF138" s="20">
        <f t="shared" si="16"/>
        <v>0</v>
      </c>
    </row>
    <row r="139" spans="2:58" s="10" customFormat="1" ht="14.1" customHeight="1" x14ac:dyDescent="0.25">
      <c r="B139" s="18">
        <v>126</v>
      </c>
      <c r="C139" s="782"/>
      <c r="D139" s="783"/>
      <c r="E139" s="782"/>
      <c r="F139" s="893"/>
      <c r="G139" s="893"/>
      <c r="H139" s="893"/>
      <c r="I139" s="893"/>
      <c r="J139" s="893"/>
      <c r="K139" s="783"/>
      <c r="L139" s="894">
        <f>'STEP 2 - Receipts'!L144:N144</f>
        <v>0</v>
      </c>
      <c r="M139" s="895"/>
      <c r="N139" s="896"/>
      <c r="O139" s="790">
        <f>'STEP 2 - Receipts'!O144:P144</f>
        <v>0</v>
      </c>
      <c r="P139" s="897"/>
      <c r="Q139" s="792">
        <f>'STEP 2 - Receipts'!Q144:S144</f>
        <v>0</v>
      </c>
      <c r="R139" s="898" t="s">
        <v>436</v>
      </c>
      <c r="S139" s="898"/>
      <c r="T139" s="800">
        <f>'STEP 2 - Receipts'!T144:U144</f>
        <v>0</v>
      </c>
      <c r="U139" s="899" t="s">
        <v>436</v>
      </c>
      <c r="V139" s="887">
        <f>'STEP 2 - Receipts'!V144:W144</f>
        <v>0</v>
      </c>
      <c r="W139" s="888"/>
      <c r="X139" s="822">
        <f>'STEP 2 - Receipts'!X144:Y144</f>
        <v>0</v>
      </c>
      <c r="Y139" s="889"/>
      <c r="Z139" s="802">
        <f>'STEP 2 - Receipts'!Z144:AA144</f>
        <v>0</v>
      </c>
      <c r="AA139" s="890" t="s">
        <v>436</v>
      </c>
      <c r="AB139" s="802">
        <f>'STEP 2 - Receipts'!AB144:AC144</f>
        <v>0</v>
      </c>
      <c r="AC139" s="890"/>
      <c r="AD139" s="815">
        <f>'STEP 2 - Receipts'!AD144:AF144</f>
        <v>0</v>
      </c>
      <c r="AE139" s="891"/>
      <c r="AF139" s="892"/>
      <c r="AH139" s="140" t="str">
        <f t="shared" si="9"/>
        <v>00</v>
      </c>
      <c r="AI139" s="41"/>
      <c r="AJ139" s="41"/>
      <c r="AK139" s="41"/>
      <c r="AL139" s="41"/>
      <c r="AM139" s="41"/>
      <c r="AN139" s="41"/>
      <c r="AO139" s="41"/>
      <c r="AP139" s="41"/>
      <c r="AQ139" s="41"/>
      <c r="AR139" s="41"/>
      <c r="AS139" s="41"/>
      <c r="AT139" s="41"/>
      <c r="AW139" s="10" t="str">
        <f t="shared" si="17"/>
        <v>show</v>
      </c>
      <c r="AZ139" s="19" t="str">
        <f t="shared" si="10"/>
        <v>00</v>
      </c>
      <c r="BA139" s="20">
        <f t="shared" si="11"/>
        <v>0</v>
      </c>
      <c r="BB139" s="20">
        <f t="shared" si="12"/>
        <v>0</v>
      </c>
      <c r="BC139" s="20">
        <f t="shared" si="13"/>
        <v>0</v>
      </c>
      <c r="BD139" s="20">
        <f t="shared" si="14"/>
        <v>0</v>
      </c>
      <c r="BE139" s="20">
        <f t="shared" si="15"/>
        <v>0</v>
      </c>
      <c r="BF139" s="20">
        <f t="shared" si="16"/>
        <v>0</v>
      </c>
    </row>
    <row r="140" spans="2:58" s="10" customFormat="1" ht="14.1" customHeight="1" x14ac:dyDescent="0.25">
      <c r="B140" s="18">
        <v>127</v>
      </c>
      <c r="C140" s="782"/>
      <c r="D140" s="783"/>
      <c r="E140" s="782"/>
      <c r="F140" s="893"/>
      <c r="G140" s="893"/>
      <c r="H140" s="893"/>
      <c r="I140" s="893"/>
      <c r="J140" s="893"/>
      <c r="K140" s="783"/>
      <c r="L140" s="894">
        <f>'STEP 2 - Receipts'!L145:N145</f>
        <v>0</v>
      </c>
      <c r="M140" s="895"/>
      <c r="N140" s="896"/>
      <c r="O140" s="790">
        <f>'STEP 2 - Receipts'!O145:P145</f>
        <v>0</v>
      </c>
      <c r="P140" s="897"/>
      <c r="Q140" s="792">
        <f>'STEP 2 - Receipts'!Q145:S145</f>
        <v>0</v>
      </c>
      <c r="R140" s="898" t="s">
        <v>437</v>
      </c>
      <c r="S140" s="898"/>
      <c r="T140" s="800">
        <f>'STEP 2 - Receipts'!T145:U145</f>
        <v>0</v>
      </c>
      <c r="U140" s="899" t="s">
        <v>437</v>
      </c>
      <c r="V140" s="887">
        <f>'STEP 2 - Receipts'!V145:W145</f>
        <v>0</v>
      </c>
      <c r="W140" s="888"/>
      <c r="X140" s="822">
        <f>'STEP 2 - Receipts'!X145:Y145</f>
        <v>0</v>
      </c>
      <c r="Y140" s="889"/>
      <c r="Z140" s="802">
        <f>'STEP 2 - Receipts'!Z145:AA145</f>
        <v>0</v>
      </c>
      <c r="AA140" s="890" t="s">
        <v>437</v>
      </c>
      <c r="AB140" s="802">
        <f>'STEP 2 - Receipts'!AB145:AC145</f>
        <v>0</v>
      </c>
      <c r="AC140" s="890"/>
      <c r="AD140" s="815">
        <f>'STEP 2 - Receipts'!AD145:AF145</f>
        <v>0</v>
      </c>
      <c r="AE140" s="891"/>
      <c r="AF140" s="892"/>
      <c r="AH140" s="140" t="str">
        <f t="shared" si="9"/>
        <v>00</v>
      </c>
      <c r="AI140" s="41"/>
      <c r="AJ140" s="41"/>
      <c r="AK140" s="41"/>
      <c r="AL140" s="41"/>
      <c r="AM140" s="41"/>
      <c r="AN140" s="41"/>
      <c r="AO140" s="41"/>
      <c r="AP140" s="41"/>
      <c r="AQ140" s="41"/>
      <c r="AR140" s="41"/>
      <c r="AS140" s="41"/>
      <c r="AT140" s="41"/>
      <c r="AW140" s="10" t="str">
        <f t="shared" si="17"/>
        <v>show</v>
      </c>
      <c r="AZ140" s="19" t="str">
        <f t="shared" si="10"/>
        <v>00</v>
      </c>
      <c r="BA140" s="20">
        <f t="shared" si="11"/>
        <v>0</v>
      </c>
      <c r="BB140" s="20">
        <f t="shared" si="12"/>
        <v>0</v>
      </c>
      <c r="BC140" s="20">
        <f t="shared" si="13"/>
        <v>0</v>
      </c>
      <c r="BD140" s="20">
        <f t="shared" si="14"/>
        <v>0</v>
      </c>
      <c r="BE140" s="20">
        <f t="shared" si="15"/>
        <v>0</v>
      </c>
      <c r="BF140" s="20">
        <f t="shared" si="16"/>
        <v>0</v>
      </c>
    </row>
    <row r="141" spans="2:58" s="10" customFormat="1" ht="14.1" customHeight="1" x14ac:dyDescent="0.25">
      <c r="B141" s="18">
        <v>128</v>
      </c>
      <c r="C141" s="782"/>
      <c r="D141" s="783"/>
      <c r="E141" s="782"/>
      <c r="F141" s="893"/>
      <c r="G141" s="893"/>
      <c r="H141" s="893"/>
      <c r="I141" s="893"/>
      <c r="J141" s="893"/>
      <c r="K141" s="783"/>
      <c r="L141" s="894">
        <f>'STEP 2 - Receipts'!L146:N146</f>
        <v>0</v>
      </c>
      <c r="M141" s="895"/>
      <c r="N141" s="896"/>
      <c r="O141" s="790">
        <f>'STEP 2 - Receipts'!O146:P146</f>
        <v>0</v>
      </c>
      <c r="P141" s="897"/>
      <c r="Q141" s="792">
        <f>'STEP 2 - Receipts'!Q146:S146</f>
        <v>0</v>
      </c>
      <c r="R141" s="898" t="s">
        <v>438</v>
      </c>
      <c r="S141" s="898"/>
      <c r="T141" s="800">
        <f>'STEP 2 - Receipts'!T146:U146</f>
        <v>0</v>
      </c>
      <c r="U141" s="899" t="s">
        <v>438</v>
      </c>
      <c r="V141" s="887">
        <f>'STEP 2 - Receipts'!V146:W146</f>
        <v>0</v>
      </c>
      <c r="W141" s="888"/>
      <c r="X141" s="822">
        <f>'STEP 2 - Receipts'!X146:Y146</f>
        <v>0</v>
      </c>
      <c r="Y141" s="889"/>
      <c r="Z141" s="802">
        <f>'STEP 2 - Receipts'!Z146:AA146</f>
        <v>0</v>
      </c>
      <c r="AA141" s="890" t="s">
        <v>438</v>
      </c>
      <c r="AB141" s="802">
        <f>'STEP 2 - Receipts'!AB146:AC146</f>
        <v>0</v>
      </c>
      <c r="AC141" s="890"/>
      <c r="AD141" s="815">
        <f>'STEP 2 - Receipts'!AD146:AF146</f>
        <v>0</v>
      </c>
      <c r="AE141" s="891"/>
      <c r="AF141" s="892"/>
      <c r="AH141" s="140" t="str">
        <f t="shared" si="9"/>
        <v>00</v>
      </c>
      <c r="AI141" s="41"/>
      <c r="AJ141" s="41"/>
      <c r="AK141" s="41"/>
      <c r="AL141" s="41"/>
      <c r="AM141" s="41"/>
      <c r="AN141" s="41"/>
      <c r="AO141" s="41"/>
      <c r="AP141" s="41"/>
      <c r="AQ141" s="41"/>
      <c r="AR141" s="41"/>
      <c r="AS141" s="41"/>
      <c r="AT141" s="41"/>
      <c r="AW141" s="10" t="str">
        <f t="shared" si="17"/>
        <v>show</v>
      </c>
      <c r="AZ141" s="19" t="str">
        <f t="shared" si="10"/>
        <v>00</v>
      </c>
      <c r="BA141" s="20">
        <f t="shared" si="11"/>
        <v>0</v>
      </c>
      <c r="BB141" s="20">
        <f t="shared" si="12"/>
        <v>0</v>
      </c>
      <c r="BC141" s="20">
        <f t="shared" si="13"/>
        <v>0</v>
      </c>
      <c r="BD141" s="20">
        <f t="shared" si="14"/>
        <v>0</v>
      </c>
      <c r="BE141" s="20">
        <f t="shared" si="15"/>
        <v>0</v>
      </c>
      <c r="BF141" s="20">
        <f t="shared" si="16"/>
        <v>0</v>
      </c>
    </row>
    <row r="142" spans="2:58" s="10" customFormat="1" ht="14.1" customHeight="1" x14ac:dyDescent="0.25">
      <c r="B142" s="18">
        <v>129</v>
      </c>
      <c r="C142" s="782"/>
      <c r="D142" s="783"/>
      <c r="E142" s="782"/>
      <c r="F142" s="893"/>
      <c r="G142" s="893"/>
      <c r="H142" s="893"/>
      <c r="I142" s="893"/>
      <c r="J142" s="893"/>
      <c r="K142" s="783"/>
      <c r="L142" s="894">
        <f>'STEP 2 - Receipts'!L147:N147</f>
        <v>0</v>
      </c>
      <c r="M142" s="895"/>
      <c r="N142" s="896"/>
      <c r="O142" s="790">
        <f>'STEP 2 - Receipts'!O147:P147</f>
        <v>0</v>
      </c>
      <c r="P142" s="897"/>
      <c r="Q142" s="792">
        <f>'STEP 2 - Receipts'!Q147:S147</f>
        <v>0</v>
      </c>
      <c r="R142" s="898" t="s">
        <v>439</v>
      </c>
      <c r="S142" s="898"/>
      <c r="T142" s="800">
        <f>'STEP 2 - Receipts'!T147:U147</f>
        <v>0</v>
      </c>
      <c r="U142" s="899" t="s">
        <v>439</v>
      </c>
      <c r="V142" s="887">
        <f>'STEP 2 - Receipts'!V147:W147</f>
        <v>0</v>
      </c>
      <c r="W142" s="888"/>
      <c r="X142" s="822">
        <f>'STEP 2 - Receipts'!X147:Y147</f>
        <v>0</v>
      </c>
      <c r="Y142" s="889"/>
      <c r="Z142" s="802">
        <f>'STEP 2 - Receipts'!Z147:AA147</f>
        <v>0</v>
      </c>
      <c r="AA142" s="890" t="s">
        <v>439</v>
      </c>
      <c r="AB142" s="802">
        <f>'STEP 2 - Receipts'!AB147:AC147</f>
        <v>0</v>
      </c>
      <c r="AC142" s="890"/>
      <c r="AD142" s="815">
        <f>'STEP 2 - Receipts'!AD147:AF147</f>
        <v>0</v>
      </c>
      <c r="AE142" s="891"/>
      <c r="AF142" s="892"/>
      <c r="AH142" s="140" t="str">
        <f t="shared" ref="AH142:AH205" si="18">L142&amp;O142</f>
        <v>00</v>
      </c>
      <c r="AI142" s="41"/>
      <c r="AJ142" s="41"/>
      <c r="AK142" s="41"/>
      <c r="AL142" s="41"/>
      <c r="AM142" s="41"/>
      <c r="AN142" s="41"/>
      <c r="AO142" s="41"/>
      <c r="AP142" s="41"/>
      <c r="AQ142" s="41"/>
      <c r="AR142" s="41"/>
      <c r="AS142" s="41"/>
      <c r="AT142" s="41"/>
      <c r="AW142" s="10" t="str">
        <f t="shared" si="17"/>
        <v>show</v>
      </c>
      <c r="AZ142" s="19" t="str">
        <f t="shared" ref="AZ142:AZ205" si="19">AH142</f>
        <v>00</v>
      </c>
      <c r="BA142" s="20">
        <f t="shared" ref="BA142:BA205" si="20">+BC142+BE142+BF142</f>
        <v>0</v>
      </c>
      <c r="BB142" s="20">
        <f t="shared" ref="BB142:BB205" si="21">+BC142+BE142+BF142</f>
        <v>0</v>
      </c>
      <c r="BC142" s="20">
        <f t="shared" ref="BC142:BC205" si="22">V142+X142</f>
        <v>0</v>
      </c>
      <c r="BD142" s="20">
        <f t="shared" ref="BD142:BD205" si="23">X142</f>
        <v>0</v>
      </c>
      <c r="BE142" s="20">
        <f t="shared" ref="BE142:BE205" si="24">T142</f>
        <v>0</v>
      </c>
      <c r="BF142" s="20">
        <f t="shared" ref="BF142:BF205" si="25">AD142</f>
        <v>0</v>
      </c>
    </row>
    <row r="143" spans="2:58" s="10" customFormat="1" ht="14.1" customHeight="1" x14ac:dyDescent="0.25">
      <c r="B143" s="18">
        <v>130</v>
      </c>
      <c r="C143" s="782"/>
      <c r="D143" s="783"/>
      <c r="E143" s="782"/>
      <c r="F143" s="893"/>
      <c r="G143" s="893"/>
      <c r="H143" s="893"/>
      <c r="I143" s="893"/>
      <c r="J143" s="893"/>
      <c r="K143" s="783"/>
      <c r="L143" s="894">
        <f>'STEP 2 - Receipts'!L148:N148</f>
        <v>0</v>
      </c>
      <c r="M143" s="895"/>
      <c r="N143" s="896"/>
      <c r="O143" s="790">
        <f>'STEP 2 - Receipts'!O148:P148</f>
        <v>0</v>
      </c>
      <c r="P143" s="897"/>
      <c r="Q143" s="792">
        <f>'STEP 2 - Receipts'!Q148:S148</f>
        <v>0</v>
      </c>
      <c r="R143" s="898" t="s">
        <v>440</v>
      </c>
      <c r="S143" s="898"/>
      <c r="T143" s="800">
        <f>'STEP 2 - Receipts'!T148:U148</f>
        <v>0</v>
      </c>
      <c r="U143" s="899" t="s">
        <v>440</v>
      </c>
      <c r="V143" s="887">
        <f>'STEP 2 - Receipts'!V148:W148</f>
        <v>0</v>
      </c>
      <c r="W143" s="888"/>
      <c r="X143" s="822">
        <f>'STEP 2 - Receipts'!X148:Y148</f>
        <v>0</v>
      </c>
      <c r="Y143" s="889"/>
      <c r="Z143" s="802">
        <f>'STEP 2 - Receipts'!Z148:AA148</f>
        <v>0</v>
      </c>
      <c r="AA143" s="890" t="s">
        <v>440</v>
      </c>
      <c r="AB143" s="802">
        <f>'STEP 2 - Receipts'!AB148:AC148</f>
        <v>0</v>
      </c>
      <c r="AC143" s="890"/>
      <c r="AD143" s="815">
        <f>'STEP 2 - Receipts'!AD148:AF148</f>
        <v>0</v>
      </c>
      <c r="AE143" s="891"/>
      <c r="AF143" s="892"/>
      <c r="AH143" s="140" t="str">
        <f t="shared" si="18"/>
        <v>00</v>
      </c>
      <c r="AI143" s="41"/>
      <c r="AJ143" s="41"/>
      <c r="AK143" s="41"/>
      <c r="AL143" s="41"/>
      <c r="AM143" s="41"/>
      <c r="AN143" s="41"/>
      <c r="AO143" s="41"/>
      <c r="AP143" s="41"/>
      <c r="AQ143" s="41"/>
      <c r="AR143" s="41"/>
      <c r="AS143" s="41"/>
      <c r="AT143" s="41"/>
      <c r="AW143" s="10" t="str">
        <f t="shared" si="17"/>
        <v>show</v>
      </c>
      <c r="AZ143" s="19" t="str">
        <f t="shared" si="19"/>
        <v>00</v>
      </c>
      <c r="BA143" s="20">
        <f t="shared" si="20"/>
        <v>0</v>
      </c>
      <c r="BB143" s="20">
        <f t="shared" si="21"/>
        <v>0</v>
      </c>
      <c r="BC143" s="20">
        <f t="shared" si="22"/>
        <v>0</v>
      </c>
      <c r="BD143" s="20">
        <f t="shared" si="23"/>
        <v>0</v>
      </c>
      <c r="BE143" s="20">
        <f t="shared" si="24"/>
        <v>0</v>
      </c>
      <c r="BF143" s="20">
        <f t="shared" si="25"/>
        <v>0</v>
      </c>
    </row>
    <row r="144" spans="2:58" s="10" customFormat="1" ht="14.1" customHeight="1" x14ac:dyDescent="0.25">
      <c r="B144" s="18">
        <v>131</v>
      </c>
      <c r="C144" s="782"/>
      <c r="D144" s="783"/>
      <c r="E144" s="782"/>
      <c r="F144" s="893"/>
      <c r="G144" s="893"/>
      <c r="H144" s="893"/>
      <c r="I144" s="893"/>
      <c r="J144" s="893"/>
      <c r="K144" s="783"/>
      <c r="L144" s="894">
        <f>'STEP 2 - Receipts'!L149:N149</f>
        <v>0</v>
      </c>
      <c r="M144" s="895"/>
      <c r="N144" s="896"/>
      <c r="O144" s="790">
        <f>'STEP 2 - Receipts'!O149:P149</f>
        <v>0</v>
      </c>
      <c r="P144" s="897"/>
      <c r="Q144" s="792">
        <f>'STEP 2 - Receipts'!Q149:S149</f>
        <v>0</v>
      </c>
      <c r="R144" s="898" t="s">
        <v>441</v>
      </c>
      <c r="S144" s="898"/>
      <c r="T144" s="800">
        <f>'STEP 2 - Receipts'!T149:U149</f>
        <v>0</v>
      </c>
      <c r="U144" s="899" t="s">
        <v>441</v>
      </c>
      <c r="V144" s="887">
        <f>'STEP 2 - Receipts'!V149:W149</f>
        <v>0</v>
      </c>
      <c r="W144" s="888"/>
      <c r="X144" s="822">
        <f>'STEP 2 - Receipts'!X149:Y149</f>
        <v>0</v>
      </c>
      <c r="Y144" s="889"/>
      <c r="Z144" s="802">
        <f>'STEP 2 - Receipts'!Z149:AA149</f>
        <v>0</v>
      </c>
      <c r="AA144" s="890" t="s">
        <v>441</v>
      </c>
      <c r="AB144" s="802">
        <f>'STEP 2 - Receipts'!AB149:AC149</f>
        <v>0</v>
      </c>
      <c r="AC144" s="890"/>
      <c r="AD144" s="815">
        <f>'STEP 2 - Receipts'!AD149:AF149</f>
        <v>0</v>
      </c>
      <c r="AE144" s="891"/>
      <c r="AF144" s="892"/>
      <c r="AH144" s="140" t="str">
        <f t="shared" si="18"/>
        <v>00</v>
      </c>
      <c r="AI144" s="41"/>
      <c r="AJ144" s="41"/>
      <c r="AK144" s="41"/>
      <c r="AL144" s="41"/>
      <c r="AM144" s="41"/>
      <c r="AN144" s="41"/>
      <c r="AO144" s="41"/>
      <c r="AP144" s="41"/>
      <c r="AQ144" s="41"/>
      <c r="AR144" s="41"/>
      <c r="AS144" s="41"/>
      <c r="AT144" s="41"/>
      <c r="AW144" s="10" t="str">
        <f t="shared" si="17"/>
        <v>show</v>
      </c>
      <c r="AZ144" s="19" t="str">
        <f t="shared" si="19"/>
        <v>00</v>
      </c>
      <c r="BA144" s="20">
        <f t="shared" si="20"/>
        <v>0</v>
      </c>
      <c r="BB144" s="20">
        <f t="shared" si="21"/>
        <v>0</v>
      </c>
      <c r="BC144" s="20">
        <f t="shared" si="22"/>
        <v>0</v>
      </c>
      <c r="BD144" s="20">
        <f t="shared" si="23"/>
        <v>0</v>
      </c>
      <c r="BE144" s="20">
        <f t="shared" si="24"/>
        <v>0</v>
      </c>
      <c r="BF144" s="20">
        <f t="shared" si="25"/>
        <v>0</v>
      </c>
    </row>
    <row r="145" spans="2:58" s="10" customFormat="1" ht="14.1" customHeight="1" x14ac:dyDescent="0.25">
      <c r="B145" s="18">
        <v>132</v>
      </c>
      <c r="C145" s="782"/>
      <c r="D145" s="783"/>
      <c r="E145" s="782"/>
      <c r="F145" s="893"/>
      <c r="G145" s="893"/>
      <c r="H145" s="893"/>
      <c r="I145" s="893"/>
      <c r="J145" s="893"/>
      <c r="K145" s="783"/>
      <c r="L145" s="894">
        <f>'STEP 2 - Receipts'!L150:N150</f>
        <v>0</v>
      </c>
      <c r="M145" s="895"/>
      <c r="N145" s="896"/>
      <c r="O145" s="790">
        <f>'STEP 2 - Receipts'!O150:P150</f>
        <v>0</v>
      </c>
      <c r="P145" s="897"/>
      <c r="Q145" s="792">
        <f>'STEP 2 - Receipts'!Q150:S150</f>
        <v>0</v>
      </c>
      <c r="R145" s="898" t="s">
        <v>442</v>
      </c>
      <c r="S145" s="898"/>
      <c r="T145" s="800">
        <f>'STEP 2 - Receipts'!T150:U150</f>
        <v>0</v>
      </c>
      <c r="U145" s="899" t="s">
        <v>442</v>
      </c>
      <c r="V145" s="887">
        <f>'STEP 2 - Receipts'!V150:W150</f>
        <v>0</v>
      </c>
      <c r="W145" s="888"/>
      <c r="X145" s="822">
        <f>'STEP 2 - Receipts'!X150:Y150</f>
        <v>0</v>
      </c>
      <c r="Y145" s="889"/>
      <c r="Z145" s="802">
        <f>'STEP 2 - Receipts'!Z150:AA150</f>
        <v>0</v>
      </c>
      <c r="AA145" s="890" t="s">
        <v>442</v>
      </c>
      <c r="AB145" s="802">
        <f>'STEP 2 - Receipts'!AB150:AC150</f>
        <v>0</v>
      </c>
      <c r="AC145" s="890"/>
      <c r="AD145" s="815">
        <f>'STEP 2 - Receipts'!AD150:AF150</f>
        <v>0</v>
      </c>
      <c r="AE145" s="891"/>
      <c r="AF145" s="892"/>
      <c r="AH145" s="140" t="str">
        <f t="shared" si="18"/>
        <v>00</v>
      </c>
      <c r="AI145" s="41"/>
      <c r="AJ145" s="41"/>
      <c r="AK145" s="41"/>
      <c r="AL145" s="41"/>
      <c r="AM145" s="41"/>
      <c r="AN145" s="41"/>
      <c r="AO145" s="41"/>
      <c r="AP145" s="41"/>
      <c r="AQ145" s="41"/>
      <c r="AR145" s="41"/>
      <c r="AS145" s="41"/>
      <c r="AT145" s="41"/>
      <c r="AW145" s="10" t="str">
        <f t="shared" si="17"/>
        <v>show</v>
      </c>
      <c r="AZ145" s="19" t="str">
        <f t="shared" si="19"/>
        <v>00</v>
      </c>
      <c r="BA145" s="20">
        <f t="shared" si="20"/>
        <v>0</v>
      </c>
      <c r="BB145" s="20">
        <f t="shared" si="21"/>
        <v>0</v>
      </c>
      <c r="BC145" s="20">
        <f t="shared" si="22"/>
        <v>0</v>
      </c>
      <c r="BD145" s="20">
        <f t="shared" si="23"/>
        <v>0</v>
      </c>
      <c r="BE145" s="20">
        <f t="shared" si="24"/>
        <v>0</v>
      </c>
      <c r="BF145" s="20">
        <f t="shared" si="25"/>
        <v>0</v>
      </c>
    </row>
    <row r="146" spans="2:58" s="10" customFormat="1" ht="14.1" customHeight="1" x14ac:dyDescent="0.25">
      <c r="B146" s="18">
        <v>133</v>
      </c>
      <c r="C146" s="782"/>
      <c r="D146" s="783"/>
      <c r="E146" s="782"/>
      <c r="F146" s="893"/>
      <c r="G146" s="893"/>
      <c r="H146" s="893"/>
      <c r="I146" s="893"/>
      <c r="J146" s="893"/>
      <c r="K146" s="783"/>
      <c r="L146" s="894">
        <f>'STEP 2 - Receipts'!L151:N151</f>
        <v>0</v>
      </c>
      <c r="M146" s="895"/>
      <c r="N146" s="896"/>
      <c r="O146" s="790">
        <f>'STEP 2 - Receipts'!O151:P151</f>
        <v>0</v>
      </c>
      <c r="P146" s="897"/>
      <c r="Q146" s="792">
        <f>'STEP 2 - Receipts'!Q151:S151</f>
        <v>0</v>
      </c>
      <c r="R146" s="898" t="s">
        <v>443</v>
      </c>
      <c r="S146" s="898"/>
      <c r="T146" s="800">
        <f>'STEP 2 - Receipts'!T151:U151</f>
        <v>0</v>
      </c>
      <c r="U146" s="899" t="s">
        <v>443</v>
      </c>
      <c r="V146" s="887">
        <f>'STEP 2 - Receipts'!V151:W151</f>
        <v>0</v>
      </c>
      <c r="W146" s="888"/>
      <c r="X146" s="822">
        <f>'STEP 2 - Receipts'!X151:Y151</f>
        <v>0</v>
      </c>
      <c r="Y146" s="889"/>
      <c r="Z146" s="802">
        <f>'STEP 2 - Receipts'!Z151:AA151</f>
        <v>0</v>
      </c>
      <c r="AA146" s="890" t="s">
        <v>443</v>
      </c>
      <c r="AB146" s="802">
        <f>'STEP 2 - Receipts'!AB151:AC151</f>
        <v>0</v>
      </c>
      <c r="AC146" s="890"/>
      <c r="AD146" s="815">
        <f>'STEP 2 - Receipts'!AD151:AF151</f>
        <v>0</v>
      </c>
      <c r="AE146" s="891"/>
      <c r="AF146" s="892"/>
      <c r="AH146" s="140" t="str">
        <f t="shared" si="18"/>
        <v>00</v>
      </c>
      <c r="AI146" s="41"/>
      <c r="AJ146" s="41"/>
      <c r="AK146" s="41"/>
      <c r="AL146" s="41"/>
      <c r="AM146" s="41"/>
      <c r="AN146" s="41"/>
      <c r="AO146" s="41"/>
      <c r="AP146" s="41"/>
      <c r="AQ146" s="41"/>
      <c r="AR146" s="41"/>
      <c r="AS146" s="41"/>
      <c r="AT146" s="41"/>
      <c r="AW146" s="10" t="str">
        <f t="shared" si="17"/>
        <v>show</v>
      </c>
      <c r="AZ146" s="19" t="str">
        <f t="shared" si="19"/>
        <v>00</v>
      </c>
      <c r="BA146" s="20">
        <f t="shared" si="20"/>
        <v>0</v>
      </c>
      <c r="BB146" s="20">
        <f t="shared" si="21"/>
        <v>0</v>
      </c>
      <c r="BC146" s="20">
        <f t="shared" si="22"/>
        <v>0</v>
      </c>
      <c r="BD146" s="20">
        <f t="shared" si="23"/>
        <v>0</v>
      </c>
      <c r="BE146" s="20">
        <f t="shared" si="24"/>
        <v>0</v>
      </c>
      <c r="BF146" s="20">
        <f t="shared" si="25"/>
        <v>0</v>
      </c>
    </row>
    <row r="147" spans="2:58" s="10" customFormat="1" ht="14.1" customHeight="1" x14ac:dyDescent="0.25">
      <c r="B147" s="18">
        <v>134</v>
      </c>
      <c r="C147" s="782"/>
      <c r="D147" s="783"/>
      <c r="E147" s="782"/>
      <c r="F147" s="893"/>
      <c r="G147" s="893"/>
      <c r="H147" s="893"/>
      <c r="I147" s="893"/>
      <c r="J147" s="893"/>
      <c r="K147" s="783"/>
      <c r="L147" s="894">
        <f>'STEP 2 - Receipts'!L152:N152</f>
        <v>0</v>
      </c>
      <c r="M147" s="895"/>
      <c r="N147" s="896"/>
      <c r="O147" s="790">
        <f>'STEP 2 - Receipts'!O152:P152</f>
        <v>0</v>
      </c>
      <c r="P147" s="897"/>
      <c r="Q147" s="792">
        <f>'STEP 2 - Receipts'!Q152:S152</f>
        <v>0</v>
      </c>
      <c r="R147" s="898" t="s">
        <v>444</v>
      </c>
      <c r="S147" s="898"/>
      <c r="T147" s="800">
        <f>'STEP 2 - Receipts'!T152:U152</f>
        <v>0</v>
      </c>
      <c r="U147" s="899" t="s">
        <v>444</v>
      </c>
      <c r="V147" s="887">
        <f>'STEP 2 - Receipts'!V152:W152</f>
        <v>0</v>
      </c>
      <c r="W147" s="888"/>
      <c r="X147" s="822">
        <f>'STEP 2 - Receipts'!X152:Y152</f>
        <v>0</v>
      </c>
      <c r="Y147" s="889"/>
      <c r="Z147" s="802">
        <f>'STEP 2 - Receipts'!Z152:AA152</f>
        <v>0</v>
      </c>
      <c r="AA147" s="890" t="s">
        <v>444</v>
      </c>
      <c r="AB147" s="802">
        <f>'STEP 2 - Receipts'!AB152:AC152</f>
        <v>0</v>
      </c>
      <c r="AC147" s="890"/>
      <c r="AD147" s="815">
        <f>'STEP 2 - Receipts'!AD152:AF152</f>
        <v>0</v>
      </c>
      <c r="AE147" s="891"/>
      <c r="AF147" s="892"/>
      <c r="AH147" s="140" t="str">
        <f t="shared" si="18"/>
        <v>00</v>
      </c>
      <c r="AI147" s="41"/>
      <c r="AJ147" s="41"/>
      <c r="AK147" s="41"/>
      <c r="AL147" s="41"/>
      <c r="AM147" s="41"/>
      <c r="AN147" s="41"/>
      <c r="AO147" s="41"/>
      <c r="AP147" s="41"/>
      <c r="AQ147" s="41"/>
      <c r="AR147" s="41"/>
      <c r="AS147" s="41"/>
      <c r="AT147" s="41"/>
      <c r="AW147" s="10" t="str">
        <f t="shared" si="17"/>
        <v>show</v>
      </c>
      <c r="AZ147" s="19" t="str">
        <f t="shared" si="19"/>
        <v>00</v>
      </c>
      <c r="BA147" s="20">
        <f t="shared" si="20"/>
        <v>0</v>
      </c>
      <c r="BB147" s="20">
        <f t="shared" si="21"/>
        <v>0</v>
      </c>
      <c r="BC147" s="20">
        <f t="shared" si="22"/>
        <v>0</v>
      </c>
      <c r="BD147" s="20">
        <f t="shared" si="23"/>
        <v>0</v>
      </c>
      <c r="BE147" s="20">
        <f t="shared" si="24"/>
        <v>0</v>
      </c>
      <c r="BF147" s="20">
        <f t="shared" si="25"/>
        <v>0</v>
      </c>
    </row>
    <row r="148" spans="2:58" s="10" customFormat="1" ht="14.1" customHeight="1" x14ac:dyDescent="0.25">
      <c r="B148" s="18">
        <v>135</v>
      </c>
      <c r="C148" s="782"/>
      <c r="D148" s="783"/>
      <c r="E148" s="782"/>
      <c r="F148" s="893"/>
      <c r="G148" s="893"/>
      <c r="H148" s="893"/>
      <c r="I148" s="893"/>
      <c r="J148" s="893"/>
      <c r="K148" s="783"/>
      <c r="L148" s="894">
        <f>'STEP 2 - Receipts'!L153:N153</f>
        <v>0</v>
      </c>
      <c r="M148" s="895"/>
      <c r="N148" s="896"/>
      <c r="O148" s="790">
        <f>'STEP 2 - Receipts'!O153:P153</f>
        <v>0</v>
      </c>
      <c r="P148" s="897"/>
      <c r="Q148" s="792">
        <f>'STEP 2 - Receipts'!Q153:S153</f>
        <v>0</v>
      </c>
      <c r="R148" s="898" t="s">
        <v>445</v>
      </c>
      <c r="S148" s="898"/>
      <c r="T148" s="800">
        <f>'STEP 2 - Receipts'!T153:U153</f>
        <v>0</v>
      </c>
      <c r="U148" s="899" t="s">
        <v>445</v>
      </c>
      <c r="V148" s="887">
        <f>'STEP 2 - Receipts'!V153:W153</f>
        <v>0</v>
      </c>
      <c r="W148" s="888"/>
      <c r="X148" s="822">
        <f>'STEP 2 - Receipts'!X153:Y153</f>
        <v>0</v>
      </c>
      <c r="Y148" s="889"/>
      <c r="Z148" s="802">
        <f>'STEP 2 - Receipts'!Z153:AA153</f>
        <v>0</v>
      </c>
      <c r="AA148" s="890" t="s">
        <v>445</v>
      </c>
      <c r="AB148" s="802">
        <f>'STEP 2 - Receipts'!AB153:AC153</f>
        <v>0</v>
      </c>
      <c r="AC148" s="890"/>
      <c r="AD148" s="815">
        <f>'STEP 2 - Receipts'!AD153:AF153</f>
        <v>0</v>
      </c>
      <c r="AE148" s="891"/>
      <c r="AF148" s="892"/>
      <c r="AH148" s="140" t="str">
        <f t="shared" si="18"/>
        <v>00</v>
      </c>
      <c r="AI148" s="41"/>
      <c r="AJ148" s="41"/>
      <c r="AK148" s="41"/>
      <c r="AL148" s="41"/>
      <c r="AM148" s="41"/>
      <c r="AN148" s="41"/>
      <c r="AO148" s="41"/>
      <c r="AP148" s="41"/>
      <c r="AQ148" s="41"/>
      <c r="AR148" s="41"/>
      <c r="AS148" s="41"/>
      <c r="AT148" s="41"/>
      <c r="AW148" s="10" t="str">
        <f t="shared" si="17"/>
        <v>show</v>
      </c>
      <c r="AZ148" s="19" t="str">
        <f t="shared" si="19"/>
        <v>00</v>
      </c>
      <c r="BA148" s="20">
        <f t="shared" si="20"/>
        <v>0</v>
      </c>
      <c r="BB148" s="20">
        <f t="shared" si="21"/>
        <v>0</v>
      </c>
      <c r="BC148" s="20">
        <f t="shared" si="22"/>
        <v>0</v>
      </c>
      <c r="BD148" s="20">
        <f t="shared" si="23"/>
        <v>0</v>
      </c>
      <c r="BE148" s="20">
        <f t="shared" si="24"/>
        <v>0</v>
      </c>
      <c r="BF148" s="20">
        <f t="shared" si="25"/>
        <v>0</v>
      </c>
    </row>
    <row r="149" spans="2:58" s="10" customFormat="1" ht="14.1" customHeight="1" x14ac:dyDescent="0.25">
      <c r="B149" s="18">
        <v>136</v>
      </c>
      <c r="C149" s="782"/>
      <c r="D149" s="783"/>
      <c r="E149" s="782"/>
      <c r="F149" s="893"/>
      <c r="G149" s="893"/>
      <c r="H149" s="893"/>
      <c r="I149" s="893"/>
      <c r="J149" s="893"/>
      <c r="K149" s="783"/>
      <c r="L149" s="894">
        <f>'STEP 2 - Receipts'!L154:N154</f>
        <v>0</v>
      </c>
      <c r="M149" s="895"/>
      <c r="N149" s="896"/>
      <c r="O149" s="790">
        <f>'STEP 2 - Receipts'!O154:P154</f>
        <v>0</v>
      </c>
      <c r="P149" s="897"/>
      <c r="Q149" s="792">
        <f>'STEP 2 - Receipts'!Q154:S154</f>
        <v>0</v>
      </c>
      <c r="R149" s="898" t="s">
        <v>446</v>
      </c>
      <c r="S149" s="898"/>
      <c r="T149" s="800">
        <f>'STEP 2 - Receipts'!T154:U154</f>
        <v>0</v>
      </c>
      <c r="U149" s="899" t="s">
        <v>446</v>
      </c>
      <c r="V149" s="887">
        <f>'STEP 2 - Receipts'!V154:W154</f>
        <v>0</v>
      </c>
      <c r="W149" s="888"/>
      <c r="X149" s="822">
        <f>'STEP 2 - Receipts'!X154:Y154</f>
        <v>0</v>
      </c>
      <c r="Y149" s="889"/>
      <c r="Z149" s="802">
        <f>'STEP 2 - Receipts'!Z154:AA154</f>
        <v>0</v>
      </c>
      <c r="AA149" s="890" t="s">
        <v>446</v>
      </c>
      <c r="AB149" s="802">
        <f>'STEP 2 - Receipts'!AB154:AC154</f>
        <v>0</v>
      </c>
      <c r="AC149" s="890"/>
      <c r="AD149" s="815">
        <f>'STEP 2 - Receipts'!AD154:AF154</f>
        <v>0</v>
      </c>
      <c r="AE149" s="891"/>
      <c r="AF149" s="892"/>
      <c r="AH149" s="140" t="str">
        <f t="shared" si="18"/>
        <v>00</v>
      </c>
      <c r="AI149" s="41"/>
      <c r="AJ149" s="41"/>
      <c r="AK149" s="41"/>
      <c r="AL149" s="41"/>
      <c r="AM149" s="41"/>
      <c r="AN149" s="41"/>
      <c r="AO149" s="41"/>
      <c r="AP149" s="41"/>
      <c r="AQ149" s="41"/>
      <c r="AR149" s="41"/>
      <c r="AS149" s="41"/>
      <c r="AT149" s="41"/>
      <c r="AW149" s="10" t="str">
        <f t="shared" si="17"/>
        <v>show</v>
      </c>
      <c r="AZ149" s="19" t="str">
        <f t="shared" si="19"/>
        <v>00</v>
      </c>
      <c r="BA149" s="20">
        <f t="shared" si="20"/>
        <v>0</v>
      </c>
      <c r="BB149" s="20">
        <f t="shared" si="21"/>
        <v>0</v>
      </c>
      <c r="BC149" s="20">
        <f t="shared" si="22"/>
        <v>0</v>
      </c>
      <c r="BD149" s="20">
        <f t="shared" si="23"/>
        <v>0</v>
      </c>
      <c r="BE149" s="20">
        <f t="shared" si="24"/>
        <v>0</v>
      </c>
      <c r="BF149" s="20">
        <f t="shared" si="25"/>
        <v>0</v>
      </c>
    </row>
    <row r="150" spans="2:58" s="10" customFormat="1" ht="14.1" customHeight="1" x14ac:dyDescent="0.25">
      <c r="B150" s="18">
        <v>137</v>
      </c>
      <c r="C150" s="782"/>
      <c r="D150" s="783"/>
      <c r="E150" s="782"/>
      <c r="F150" s="893"/>
      <c r="G150" s="893"/>
      <c r="H150" s="893"/>
      <c r="I150" s="893"/>
      <c r="J150" s="893"/>
      <c r="K150" s="783"/>
      <c r="L150" s="894">
        <f>'STEP 2 - Receipts'!L155:N155</f>
        <v>0</v>
      </c>
      <c r="M150" s="895"/>
      <c r="N150" s="896"/>
      <c r="O150" s="790">
        <f>'STEP 2 - Receipts'!O155:P155</f>
        <v>0</v>
      </c>
      <c r="P150" s="897"/>
      <c r="Q150" s="792">
        <f>'STEP 2 - Receipts'!Q155:S155</f>
        <v>0</v>
      </c>
      <c r="R150" s="898" t="s">
        <v>447</v>
      </c>
      <c r="S150" s="898"/>
      <c r="T150" s="800">
        <f>'STEP 2 - Receipts'!T155:U155</f>
        <v>0</v>
      </c>
      <c r="U150" s="899" t="s">
        <v>447</v>
      </c>
      <c r="V150" s="887">
        <f>'STEP 2 - Receipts'!V155:W155</f>
        <v>0</v>
      </c>
      <c r="W150" s="888"/>
      <c r="X150" s="822">
        <f>'STEP 2 - Receipts'!X155:Y155</f>
        <v>0</v>
      </c>
      <c r="Y150" s="889"/>
      <c r="Z150" s="802">
        <f>'STEP 2 - Receipts'!Z155:AA155</f>
        <v>0</v>
      </c>
      <c r="AA150" s="890" t="s">
        <v>447</v>
      </c>
      <c r="AB150" s="802">
        <f>'STEP 2 - Receipts'!AB155:AC155</f>
        <v>0</v>
      </c>
      <c r="AC150" s="890"/>
      <c r="AD150" s="815">
        <f>'STEP 2 - Receipts'!AD155:AF155</f>
        <v>0</v>
      </c>
      <c r="AE150" s="891"/>
      <c r="AF150" s="892"/>
      <c r="AH150" s="140" t="str">
        <f t="shared" si="18"/>
        <v>00</v>
      </c>
      <c r="AI150" s="41"/>
      <c r="AJ150" s="41"/>
      <c r="AK150" s="41"/>
      <c r="AL150" s="41"/>
      <c r="AM150" s="41"/>
      <c r="AN150" s="41"/>
      <c r="AO150" s="41"/>
      <c r="AP150" s="41"/>
      <c r="AQ150" s="41"/>
      <c r="AR150" s="41"/>
      <c r="AS150" s="41"/>
      <c r="AT150" s="41"/>
      <c r="AW150" s="10" t="str">
        <f t="shared" si="17"/>
        <v>show</v>
      </c>
      <c r="AZ150" s="19" t="str">
        <f t="shared" si="19"/>
        <v>00</v>
      </c>
      <c r="BA150" s="20">
        <f t="shared" si="20"/>
        <v>0</v>
      </c>
      <c r="BB150" s="20">
        <f t="shared" si="21"/>
        <v>0</v>
      </c>
      <c r="BC150" s="20">
        <f t="shared" si="22"/>
        <v>0</v>
      </c>
      <c r="BD150" s="20">
        <f t="shared" si="23"/>
        <v>0</v>
      </c>
      <c r="BE150" s="20">
        <f t="shared" si="24"/>
        <v>0</v>
      </c>
      <c r="BF150" s="20">
        <f t="shared" si="25"/>
        <v>0</v>
      </c>
    </row>
    <row r="151" spans="2:58" s="10" customFormat="1" ht="14.1" customHeight="1" x14ac:dyDescent="0.25">
      <c r="B151" s="18">
        <v>138</v>
      </c>
      <c r="C151" s="782"/>
      <c r="D151" s="783"/>
      <c r="E151" s="782"/>
      <c r="F151" s="893"/>
      <c r="G151" s="893"/>
      <c r="H151" s="893"/>
      <c r="I151" s="893"/>
      <c r="J151" s="893"/>
      <c r="K151" s="783"/>
      <c r="L151" s="894">
        <f>'STEP 2 - Receipts'!L156:N156</f>
        <v>0</v>
      </c>
      <c r="M151" s="895"/>
      <c r="N151" s="896"/>
      <c r="O151" s="790">
        <f>'STEP 2 - Receipts'!O156:P156</f>
        <v>0</v>
      </c>
      <c r="P151" s="897"/>
      <c r="Q151" s="792">
        <f>'STEP 2 - Receipts'!Q156:S156</f>
        <v>0</v>
      </c>
      <c r="R151" s="898" t="s">
        <v>448</v>
      </c>
      <c r="S151" s="898"/>
      <c r="T151" s="800">
        <f>'STEP 2 - Receipts'!T156:U156</f>
        <v>0</v>
      </c>
      <c r="U151" s="899" t="s">
        <v>448</v>
      </c>
      <c r="V151" s="887">
        <f>'STEP 2 - Receipts'!V156:W156</f>
        <v>0</v>
      </c>
      <c r="W151" s="888"/>
      <c r="X151" s="822">
        <f>'STEP 2 - Receipts'!X156:Y156</f>
        <v>0</v>
      </c>
      <c r="Y151" s="889"/>
      <c r="Z151" s="802">
        <f>'STEP 2 - Receipts'!Z156:AA156</f>
        <v>0</v>
      </c>
      <c r="AA151" s="890" t="s">
        <v>448</v>
      </c>
      <c r="AB151" s="802">
        <f>'STEP 2 - Receipts'!AB156:AC156</f>
        <v>0</v>
      </c>
      <c r="AC151" s="890"/>
      <c r="AD151" s="815">
        <f>'STEP 2 - Receipts'!AD156:AF156</f>
        <v>0</v>
      </c>
      <c r="AE151" s="891"/>
      <c r="AF151" s="892"/>
      <c r="AH151" s="140" t="str">
        <f t="shared" si="18"/>
        <v>00</v>
      </c>
      <c r="AI151" s="41"/>
      <c r="AJ151" s="41"/>
      <c r="AK151" s="41"/>
      <c r="AL151" s="41"/>
      <c r="AM151" s="41"/>
      <c r="AN151" s="41"/>
      <c r="AO151" s="41"/>
      <c r="AP151" s="41"/>
      <c r="AQ151" s="41"/>
      <c r="AR151" s="41"/>
      <c r="AS151" s="41"/>
      <c r="AT151" s="41"/>
      <c r="AW151" s="10" t="str">
        <f t="shared" si="17"/>
        <v>show</v>
      </c>
      <c r="AZ151" s="19" t="str">
        <f t="shared" si="19"/>
        <v>00</v>
      </c>
      <c r="BA151" s="20">
        <f t="shared" si="20"/>
        <v>0</v>
      </c>
      <c r="BB151" s="20">
        <f t="shared" si="21"/>
        <v>0</v>
      </c>
      <c r="BC151" s="20">
        <f t="shared" si="22"/>
        <v>0</v>
      </c>
      <c r="BD151" s="20">
        <f t="shared" si="23"/>
        <v>0</v>
      </c>
      <c r="BE151" s="20">
        <f t="shared" si="24"/>
        <v>0</v>
      </c>
      <c r="BF151" s="20">
        <f t="shared" si="25"/>
        <v>0</v>
      </c>
    </row>
    <row r="152" spans="2:58" s="10" customFormat="1" ht="14.1" customHeight="1" x14ac:dyDescent="0.25">
      <c r="B152" s="18">
        <v>139</v>
      </c>
      <c r="C152" s="782"/>
      <c r="D152" s="783"/>
      <c r="E152" s="782"/>
      <c r="F152" s="893"/>
      <c r="G152" s="893"/>
      <c r="H152" s="893"/>
      <c r="I152" s="893"/>
      <c r="J152" s="893"/>
      <c r="K152" s="783"/>
      <c r="L152" s="894">
        <f>'STEP 2 - Receipts'!L157:N157</f>
        <v>0</v>
      </c>
      <c r="M152" s="895"/>
      <c r="N152" s="896"/>
      <c r="O152" s="790">
        <f>'STEP 2 - Receipts'!O157:P157</f>
        <v>0</v>
      </c>
      <c r="P152" s="897"/>
      <c r="Q152" s="792">
        <f>'STEP 2 - Receipts'!Q157:S157</f>
        <v>0</v>
      </c>
      <c r="R152" s="898" t="s">
        <v>449</v>
      </c>
      <c r="S152" s="898"/>
      <c r="T152" s="800">
        <f>'STEP 2 - Receipts'!T157:U157</f>
        <v>0</v>
      </c>
      <c r="U152" s="899" t="s">
        <v>449</v>
      </c>
      <c r="V152" s="887">
        <f>'STEP 2 - Receipts'!V157:W157</f>
        <v>0</v>
      </c>
      <c r="W152" s="888"/>
      <c r="X152" s="822">
        <f>'STEP 2 - Receipts'!X157:Y157</f>
        <v>0</v>
      </c>
      <c r="Y152" s="889"/>
      <c r="Z152" s="802">
        <f>'STEP 2 - Receipts'!Z157:AA157</f>
        <v>0</v>
      </c>
      <c r="AA152" s="890" t="s">
        <v>449</v>
      </c>
      <c r="AB152" s="802">
        <f>'STEP 2 - Receipts'!AB157:AC157</f>
        <v>0</v>
      </c>
      <c r="AC152" s="890"/>
      <c r="AD152" s="815">
        <f>'STEP 2 - Receipts'!AD157:AF157</f>
        <v>0</v>
      </c>
      <c r="AE152" s="891"/>
      <c r="AF152" s="892"/>
      <c r="AH152" s="140" t="str">
        <f t="shared" si="18"/>
        <v>00</v>
      </c>
      <c r="AI152" s="41"/>
      <c r="AJ152" s="41"/>
      <c r="AK152" s="41"/>
      <c r="AL152" s="41"/>
      <c r="AM152" s="41"/>
      <c r="AN152" s="41"/>
      <c r="AO152" s="41"/>
      <c r="AP152" s="41"/>
      <c r="AQ152" s="41"/>
      <c r="AR152" s="41"/>
      <c r="AS152" s="41"/>
      <c r="AT152" s="41"/>
      <c r="AW152" s="10" t="str">
        <f t="shared" ref="AW152:AW213" si="26">IF(L152="","hide","show")</f>
        <v>show</v>
      </c>
      <c r="AZ152" s="19" t="str">
        <f t="shared" si="19"/>
        <v>00</v>
      </c>
      <c r="BA152" s="20">
        <f t="shared" si="20"/>
        <v>0</v>
      </c>
      <c r="BB152" s="20">
        <f t="shared" si="21"/>
        <v>0</v>
      </c>
      <c r="BC152" s="20">
        <f t="shared" si="22"/>
        <v>0</v>
      </c>
      <c r="BD152" s="20">
        <f t="shared" si="23"/>
        <v>0</v>
      </c>
      <c r="BE152" s="20">
        <f t="shared" si="24"/>
        <v>0</v>
      </c>
      <c r="BF152" s="20">
        <f t="shared" si="25"/>
        <v>0</v>
      </c>
    </row>
    <row r="153" spans="2:58" s="10" customFormat="1" ht="14.1" customHeight="1" x14ac:dyDescent="0.25">
      <c r="B153" s="18">
        <v>140</v>
      </c>
      <c r="C153" s="782"/>
      <c r="D153" s="783"/>
      <c r="E153" s="782"/>
      <c r="F153" s="893"/>
      <c r="G153" s="893"/>
      <c r="H153" s="893"/>
      <c r="I153" s="893"/>
      <c r="J153" s="893"/>
      <c r="K153" s="783"/>
      <c r="L153" s="894">
        <f>'STEP 2 - Receipts'!L158:N158</f>
        <v>0</v>
      </c>
      <c r="M153" s="895"/>
      <c r="N153" s="896"/>
      <c r="O153" s="790">
        <f>'STEP 2 - Receipts'!O158:P158</f>
        <v>0</v>
      </c>
      <c r="P153" s="897"/>
      <c r="Q153" s="792">
        <f>'STEP 2 - Receipts'!Q158:S158</f>
        <v>0</v>
      </c>
      <c r="R153" s="898" t="s">
        <v>450</v>
      </c>
      <c r="S153" s="898"/>
      <c r="T153" s="800">
        <f>'STEP 2 - Receipts'!T158:U158</f>
        <v>0</v>
      </c>
      <c r="U153" s="899" t="s">
        <v>450</v>
      </c>
      <c r="V153" s="887">
        <f>'STEP 2 - Receipts'!V158:W158</f>
        <v>0</v>
      </c>
      <c r="W153" s="888"/>
      <c r="X153" s="822">
        <f>'STEP 2 - Receipts'!X158:Y158</f>
        <v>0</v>
      </c>
      <c r="Y153" s="889"/>
      <c r="Z153" s="802">
        <f>'STEP 2 - Receipts'!Z158:AA158</f>
        <v>0</v>
      </c>
      <c r="AA153" s="890" t="s">
        <v>450</v>
      </c>
      <c r="AB153" s="802">
        <f>'STEP 2 - Receipts'!AB158:AC158</f>
        <v>0</v>
      </c>
      <c r="AC153" s="890"/>
      <c r="AD153" s="815">
        <f>'STEP 2 - Receipts'!AD158:AF158</f>
        <v>0</v>
      </c>
      <c r="AE153" s="891"/>
      <c r="AF153" s="892"/>
      <c r="AH153" s="140" t="str">
        <f t="shared" si="18"/>
        <v>00</v>
      </c>
      <c r="AI153" s="41"/>
      <c r="AJ153" s="41"/>
      <c r="AK153" s="41"/>
      <c r="AL153" s="41"/>
      <c r="AM153" s="41"/>
      <c r="AN153" s="41"/>
      <c r="AO153" s="41"/>
      <c r="AP153" s="41"/>
      <c r="AQ153" s="41"/>
      <c r="AR153" s="41"/>
      <c r="AS153" s="41"/>
      <c r="AT153" s="41"/>
      <c r="AW153" s="10" t="str">
        <f t="shared" si="26"/>
        <v>show</v>
      </c>
      <c r="AZ153" s="19" t="str">
        <f t="shared" si="19"/>
        <v>00</v>
      </c>
      <c r="BA153" s="20">
        <f t="shared" si="20"/>
        <v>0</v>
      </c>
      <c r="BB153" s="20">
        <f t="shared" si="21"/>
        <v>0</v>
      </c>
      <c r="BC153" s="20">
        <f t="shared" si="22"/>
        <v>0</v>
      </c>
      <c r="BD153" s="20">
        <f t="shared" si="23"/>
        <v>0</v>
      </c>
      <c r="BE153" s="20">
        <f t="shared" si="24"/>
        <v>0</v>
      </c>
      <c r="BF153" s="20">
        <f t="shared" si="25"/>
        <v>0</v>
      </c>
    </row>
    <row r="154" spans="2:58" s="10" customFormat="1" ht="14.1" customHeight="1" x14ac:dyDescent="0.25">
      <c r="B154" s="18">
        <v>141</v>
      </c>
      <c r="C154" s="782"/>
      <c r="D154" s="783"/>
      <c r="E154" s="782"/>
      <c r="F154" s="893"/>
      <c r="G154" s="893"/>
      <c r="H154" s="893"/>
      <c r="I154" s="893"/>
      <c r="J154" s="893"/>
      <c r="K154" s="783"/>
      <c r="L154" s="894">
        <f>'STEP 2 - Receipts'!L159:N159</f>
        <v>0</v>
      </c>
      <c r="M154" s="895"/>
      <c r="N154" s="896"/>
      <c r="O154" s="790">
        <f>'STEP 2 - Receipts'!O159:P159</f>
        <v>0</v>
      </c>
      <c r="P154" s="897"/>
      <c r="Q154" s="792">
        <f>'STEP 2 - Receipts'!Q159:S159</f>
        <v>0</v>
      </c>
      <c r="R154" s="898" t="s">
        <v>451</v>
      </c>
      <c r="S154" s="898"/>
      <c r="T154" s="800">
        <f>'STEP 2 - Receipts'!T159:U159</f>
        <v>0</v>
      </c>
      <c r="U154" s="899" t="s">
        <v>451</v>
      </c>
      <c r="V154" s="887">
        <f>'STEP 2 - Receipts'!V159:W159</f>
        <v>0</v>
      </c>
      <c r="W154" s="888"/>
      <c r="X154" s="822">
        <f>'STEP 2 - Receipts'!X159:Y159</f>
        <v>0</v>
      </c>
      <c r="Y154" s="889"/>
      <c r="Z154" s="802">
        <f>'STEP 2 - Receipts'!Z159:AA159</f>
        <v>0</v>
      </c>
      <c r="AA154" s="890" t="s">
        <v>451</v>
      </c>
      <c r="AB154" s="802">
        <f>'STEP 2 - Receipts'!AB159:AC159</f>
        <v>0</v>
      </c>
      <c r="AC154" s="890"/>
      <c r="AD154" s="815">
        <f>'STEP 2 - Receipts'!AD159:AF159</f>
        <v>0</v>
      </c>
      <c r="AE154" s="891"/>
      <c r="AF154" s="892"/>
      <c r="AH154" s="140" t="str">
        <f t="shared" si="18"/>
        <v>00</v>
      </c>
      <c r="AI154" s="41"/>
      <c r="AJ154" s="41"/>
      <c r="AK154" s="41"/>
      <c r="AL154" s="41"/>
      <c r="AM154" s="41"/>
      <c r="AN154" s="41"/>
      <c r="AO154" s="41"/>
      <c r="AP154" s="41"/>
      <c r="AQ154" s="41"/>
      <c r="AR154" s="41"/>
      <c r="AS154" s="41"/>
      <c r="AT154" s="41"/>
      <c r="AW154" s="10" t="str">
        <f t="shared" si="26"/>
        <v>show</v>
      </c>
      <c r="AZ154" s="19" t="str">
        <f t="shared" si="19"/>
        <v>00</v>
      </c>
      <c r="BA154" s="20">
        <f t="shared" si="20"/>
        <v>0</v>
      </c>
      <c r="BB154" s="20">
        <f t="shared" si="21"/>
        <v>0</v>
      </c>
      <c r="BC154" s="20">
        <f t="shared" si="22"/>
        <v>0</v>
      </c>
      <c r="BD154" s="20">
        <f t="shared" si="23"/>
        <v>0</v>
      </c>
      <c r="BE154" s="20">
        <f t="shared" si="24"/>
        <v>0</v>
      </c>
      <c r="BF154" s="20">
        <f t="shared" si="25"/>
        <v>0</v>
      </c>
    </row>
    <row r="155" spans="2:58" s="10" customFormat="1" ht="14.1" customHeight="1" x14ac:dyDescent="0.25">
      <c r="B155" s="18">
        <v>142</v>
      </c>
      <c r="C155" s="782"/>
      <c r="D155" s="783"/>
      <c r="E155" s="782"/>
      <c r="F155" s="893"/>
      <c r="G155" s="893"/>
      <c r="H155" s="893"/>
      <c r="I155" s="893"/>
      <c r="J155" s="893"/>
      <c r="K155" s="783"/>
      <c r="L155" s="894">
        <f>'STEP 2 - Receipts'!L160:N160</f>
        <v>0</v>
      </c>
      <c r="M155" s="895"/>
      <c r="N155" s="896"/>
      <c r="O155" s="790">
        <f>'STEP 2 - Receipts'!O160:P160</f>
        <v>0</v>
      </c>
      <c r="P155" s="897"/>
      <c r="Q155" s="792">
        <f>'STEP 2 - Receipts'!Q160:S160</f>
        <v>0</v>
      </c>
      <c r="R155" s="898" t="s">
        <v>452</v>
      </c>
      <c r="S155" s="898"/>
      <c r="T155" s="800">
        <f>'STEP 2 - Receipts'!T160:U160</f>
        <v>0</v>
      </c>
      <c r="U155" s="899" t="s">
        <v>452</v>
      </c>
      <c r="V155" s="887">
        <f>'STEP 2 - Receipts'!V160:W160</f>
        <v>0</v>
      </c>
      <c r="W155" s="888"/>
      <c r="X155" s="822">
        <f>'STEP 2 - Receipts'!X160:Y160</f>
        <v>0</v>
      </c>
      <c r="Y155" s="889"/>
      <c r="Z155" s="802">
        <f>'STEP 2 - Receipts'!Z160:AA160</f>
        <v>0</v>
      </c>
      <c r="AA155" s="890" t="s">
        <v>452</v>
      </c>
      <c r="AB155" s="802">
        <f>'STEP 2 - Receipts'!AB160:AC160</f>
        <v>0</v>
      </c>
      <c r="AC155" s="890"/>
      <c r="AD155" s="815">
        <f>'STEP 2 - Receipts'!AD160:AF160</f>
        <v>0</v>
      </c>
      <c r="AE155" s="891"/>
      <c r="AF155" s="892"/>
      <c r="AH155" s="140" t="str">
        <f t="shared" si="18"/>
        <v>00</v>
      </c>
      <c r="AI155" s="41"/>
      <c r="AJ155" s="41"/>
      <c r="AK155" s="41"/>
      <c r="AL155" s="41"/>
      <c r="AM155" s="41"/>
      <c r="AN155" s="41"/>
      <c r="AO155" s="41"/>
      <c r="AP155" s="41"/>
      <c r="AQ155" s="41"/>
      <c r="AR155" s="41"/>
      <c r="AS155" s="41"/>
      <c r="AT155" s="41"/>
      <c r="AW155" s="10" t="str">
        <f t="shared" si="26"/>
        <v>show</v>
      </c>
      <c r="AZ155" s="19" t="str">
        <f t="shared" si="19"/>
        <v>00</v>
      </c>
      <c r="BA155" s="20">
        <f t="shared" si="20"/>
        <v>0</v>
      </c>
      <c r="BB155" s="20">
        <f t="shared" si="21"/>
        <v>0</v>
      </c>
      <c r="BC155" s="20">
        <f t="shared" si="22"/>
        <v>0</v>
      </c>
      <c r="BD155" s="20">
        <f t="shared" si="23"/>
        <v>0</v>
      </c>
      <c r="BE155" s="20">
        <f t="shared" si="24"/>
        <v>0</v>
      </c>
      <c r="BF155" s="20">
        <f t="shared" si="25"/>
        <v>0</v>
      </c>
    </row>
    <row r="156" spans="2:58" s="10" customFormat="1" ht="14.1" customHeight="1" x14ac:dyDescent="0.25">
      <c r="B156" s="18">
        <v>143</v>
      </c>
      <c r="C156" s="782"/>
      <c r="D156" s="783"/>
      <c r="E156" s="782"/>
      <c r="F156" s="893"/>
      <c r="G156" s="893"/>
      <c r="H156" s="893"/>
      <c r="I156" s="893"/>
      <c r="J156" s="893"/>
      <c r="K156" s="783"/>
      <c r="L156" s="894">
        <f>'STEP 2 - Receipts'!L161:N161</f>
        <v>0</v>
      </c>
      <c r="M156" s="895"/>
      <c r="N156" s="896"/>
      <c r="O156" s="790">
        <f>'STEP 2 - Receipts'!O161:P161</f>
        <v>0</v>
      </c>
      <c r="P156" s="897"/>
      <c r="Q156" s="792">
        <f>'STEP 2 - Receipts'!Q161:S161</f>
        <v>0</v>
      </c>
      <c r="R156" s="898" t="s">
        <v>453</v>
      </c>
      <c r="S156" s="898"/>
      <c r="T156" s="800">
        <f>'STEP 2 - Receipts'!T161:U161</f>
        <v>0</v>
      </c>
      <c r="U156" s="899" t="s">
        <v>453</v>
      </c>
      <c r="V156" s="887">
        <f>'STEP 2 - Receipts'!V161:W161</f>
        <v>0</v>
      </c>
      <c r="W156" s="888"/>
      <c r="X156" s="822">
        <f>'STEP 2 - Receipts'!X161:Y161</f>
        <v>0</v>
      </c>
      <c r="Y156" s="889"/>
      <c r="Z156" s="802">
        <f>'STEP 2 - Receipts'!Z161:AA161</f>
        <v>0</v>
      </c>
      <c r="AA156" s="890" t="s">
        <v>453</v>
      </c>
      <c r="AB156" s="802">
        <f>'STEP 2 - Receipts'!AB161:AC161</f>
        <v>0</v>
      </c>
      <c r="AC156" s="890"/>
      <c r="AD156" s="815">
        <f>'STEP 2 - Receipts'!AD161:AF161</f>
        <v>0</v>
      </c>
      <c r="AE156" s="891"/>
      <c r="AF156" s="892"/>
      <c r="AH156" s="140" t="str">
        <f t="shared" si="18"/>
        <v>00</v>
      </c>
      <c r="AI156" s="41"/>
      <c r="AJ156" s="41"/>
      <c r="AK156" s="41"/>
      <c r="AL156" s="41"/>
      <c r="AM156" s="41"/>
      <c r="AN156" s="41"/>
      <c r="AO156" s="41"/>
      <c r="AP156" s="41"/>
      <c r="AQ156" s="41"/>
      <c r="AR156" s="41"/>
      <c r="AS156" s="41"/>
      <c r="AT156" s="41"/>
      <c r="AW156" s="10" t="str">
        <f t="shared" si="26"/>
        <v>show</v>
      </c>
      <c r="AZ156" s="19" t="str">
        <f t="shared" si="19"/>
        <v>00</v>
      </c>
      <c r="BA156" s="20">
        <f t="shared" si="20"/>
        <v>0</v>
      </c>
      <c r="BB156" s="20">
        <f t="shared" si="21"/>
        <v>0</v>
      </c>
      <c r="BC156" s="20">
        <f t="shared" si="22"/>
        <v>0</v>
      </c>
      <c r="BD156" s="20">
        <f t="shared" si="23"/>
        <v>0</v>
      </c>
      <c r="BE156" s="20">
        <f t="shared" si="24"/>
        <v>0</v>
      </c>
      <c r="BF156" s="20">
        <f t="shared" si="25"/>
        <v>0</v>
      </c>
    </row>
    <row r="157" spans="2:58" s="10" customFormat="1" ht="14.1" customHeight="1" x14ac:dyDescent="0.25">
      <c r="B157" s="18">
        <v>144</v>
      </c>
      <c r="C157" s="782"/>
      <c r="D157" s="783"/>
      <c r="E157" s="782"/>
      <c r="F157" s="893"/>
      <c r="G157" s="893"/>
      <c r="H157" s="893"/>
      <c r="I157" s="893"/>
      <c r="J157" s="893"/>
      <c r="K157" s="783"/>
      <c r="L157" s="894">
        <f>'STEP 2 - Receipts'!L162:N162</f>
        <v>0</v>
      </c>
      <c r="M157" s="895"/>
      <c r="N157" s="896"/>
      <c r="O157" s="790">
        <f>'STEP 2 - Receipts'!O162:P162</f>
        <v>0</v>
      </c>
      <c r="P157" s="897"/>
      <c r="Q157" s="792">
        <f>'STEP 2 - Receipts'!Q162:S162</f>
        <v>0</v>
      </c>
      <c r="R157" s="898" t="s">
        <v>454</v>
      </c>
      <c r="S157" s="898"/>
      <c r="T157" s="800">
        <f>'STEP 2 - Receipts'!T162:U162</f>
        <v>0</v>
      </c>
      <c r="U157" s="899" t="s">
        <v>454</v>
      </c>
      <c r="V157" s="887">
        <f>'STEP 2 - Receipts'!V162:W162</f>
        <v>0</v>
      </c>
      <c r="W157" s="888"/>
      <c r="X157" s="822">
        <f>'STEP 2 - Receipts'!X162:Y162</f>
        <v>0</v>
      </c>
      <c r="Y157" s="889"/>
      <c r="Z157" s="802">
        <f>'STEP 2 - Receipts'!Z162:AA162</f>
        <v>0</v>
      </c>
      <c r="AA157" s="890" t="s">
        <v>454</v>
      </c>
      <c r="AB157" s="802">
        <f>'STEP 2 - Receipts'!AB162:AC162</f>
        <v>0</v>
      </c>
      <c r="AC157" s="890"/>
      <c r="AD157" s="815">
        <f>'STEP 2 - Receipts'!AD162:AF162</f>
        <v>0</v>
      </c>
      <c r="AE157" s="891"/>
      <c r="AF157" s="892"/>
      <c r="AH157" s="140" t="str">
        <f t="shared" si="18"/>
        <v>00</v>
      </c>
      <c r="AI157" s="41"/>
      <c r="AJ157" s="41"/>
      <c r="AK157" s="41"/>
      <c r="AL157" s="41"/>
      <c r="AM157" s="41"/>
      <c r="AN157" s="41"/>
      <c r="AO157" s="41"/>
      <c r="AP157" s="41"/>
      <c r="AQ157" s="41"/>
      <c r="AR157" s="41"/>
      <c r="AS157" s="41"/>
      <c r="AT157" s="41"/>
      <c r="AW157" s="10" t="str">
        <f t="shared" si="26"/>
        <v>show</v>
      </c>
      <c r="AZ157" s="19" t="str">
        <f t="shared" si="19"/>
        <v>00</v>
      </c>
      <c r="BA157" s="20">
        <f t="shared" si="20"/>
        <v>0</v>
      </c>
      <c r="BB157" s="20">
        <f t="shared" si="21"/>
        <v>0</v>
      </c>
      <c r="BC157" s="20">
        <f t="shared" si="22"/>
        <v>0</v>
      </c>
      <c r="BD157" s="20">
        <f t="shared" si="23"/>
        <v>0</v>
      </c>
      <c r="BE157" s="20">
        <f t="shared" si="24"/>
        <v>0</v>
      </c>
      <c r="BF157" s="20">
        <f t="shared" si="25"/>
        <v>0</v>
      </c>
    </row>
    <row r="158" spans="2:58" s="10" customFormat="1" ht="14.1" customHeight="1" x14ac:dyDescent="0.25">
      <c r="B158" s="18">
        <v>145</v>
      </c>
      <c r="C158" s="782"/>
      <c r="D158" s="783"/>
      <c r="E158" s="782"/>
      <c r="F158" s="893"/>
      <c r="G158" s="893"/>
      <c r="H158" s="893"/>
      <c r="I158" s="893"/>
      <c r="J158" s="893"/>
      <c r="K158" s="783"/>
      <c r="L158" s="894">
        <f>'STEP 2 - Receipts'!L163:N163</f>
        <v>0</v>
      </c>
      <c r="M158" s="895"/>
      <c r="N158" s="896"/>
      <c r="O158" s="790">
        <f>'STEP 2 - Receipts'!O163:P163</f>
        <v>0</v>
      </c>
      <c r="P158" s="897"/>
      <c r="Q158" s="792">
        <f>'STEP 2 - Receipts'!Q163:S163</f>
        <v>0</v>
      </c>
      <c r="R158" s="898" t="s">
        <v>455</v>
      </c>
      <c r="S158" s="898"/>
      <c r="T158" s="800">
        <f>'STEP 2 - Receipts'!T163:U163</f>
        <v>0</v>
      </c>
      <c r="U158" s="899" t="s">
        <v>455</v>
      </c>
      <c r="V158" s="887">
        <f>'STEP 2 - Receipts'!V163:W163</f>
        <v>0</v>
      </c>
      <c r="W158" s="888"/>
      <c r="X158" s="822">
        <f>'STEP 2 - Receipts'!X163:Y163</f>
        <v>0</v>
      </c>
      <c r="Y158" s="889"/>
      <c r="Z158" s="802">
        <f>'STEP 2 - Receipts'!Z163:AA163</f>
        <v>0</v>
      </c>
      <c r="AA158" s="890" t="s">
        <v>455</v>
      </c>
      <c r="AB158" s="802">
        <f>'STEP 2 - Receipts'!AB163:AC163</f>
        <v>0</v>
      </c>
      <c r="AC158" s="890"/>
      <c r="AD158" s="815">
        <f>'STEP 2 - Receipts'!AD163:AF163</f>
        <v>0</v>
      </c>
      <c r="AE158" s="891"/>
      <c r="AF158" s="892"/>
      <c r="AH158" s="140" t="str">
        <f t="shared" si="18"/>
        <v>00</v>
      </c>
      <c r="AI158" s="41"/>
      <c r="AJ158" s="41"/>
      <c r="AK158" s="41"/>
      <c r="AL158" s="41"/>
      <c r="AM158" s="41"/>
      <c r="AN158" s="41"/>
      <c r="AO158" s="41"/>
      <c r="AP158" s="41"/>
      <c r="AQ158" s="41"/>
      <c r="AR158" s="41"/>
      <c r="AS158" s="41"/>
      <c r="AT158" s="41"/>
      <c r="AW158" s="10" t="str">
        <f t="shared" si="26"/>
        <v>show</v>
      </c>
      <c r="AZ158" s="19" t="str">
        <f t="shared" si="19"/>
        <v>00</v>
      </c>
      <c r="BA158" s="20">
        <f t="shared" si="20"/>
        <v>0</v>
      </c>
      <c r="BB158" s="20">
        <f t="shared" si="21"/>
        <v>0</v>
      </c>
      <c r="BC158" s="20">
        <f t="shared" si="22"/>
        <v>0</v>
      </c>
      <c r="BD158" s="20">
        <f t="shared" si="23"/>
        <v>0</v>
      </c>
      <c r="BE158" s="20">
        <f t="shared" si="24"/>
        <v>0</v>
      </c>
      <c r="BF158" s="20">
        <f t="shared" si="25"/>
        <v>0</v>
      </c>
    </row>
    <row r="159" spans="2:58" s="10" customFormat="1" ht="14.1" customHeight="1" x14ac:dyDescent="0.25">
      <c r="B159" s="18">
        <v>146</v>
      </c>
      <c r="C159" s="782"/>
      <c r="D159" s="783"/>
      <c r="E159" s="782"/>
      <c r="F159" s="893"/>
      <c r="G159" s="893"/>
      <c r="H159" s="893"/>
      <c r="I159" s="893"/>
      <c r="J159" s="893"/>
      <c r="K159" s="783"/>
      <c r="L159" s="894">
        <f>'STEP 2 - Receipts'!L164:N164</f>
        <v>0</v>
      </c>
      <c r="M159" s="895"/>
      <c r="N159" s="896"/>
      <c r="O159" s="790">
        <f>'STEP 2 - Receipts'!O164:P164</f>
        <v>0</v>
      </c>
      <c r="P159" s="897"/>
      <c r="Q159" s="792">
        <f>'STEP 2 - Receipts'!Q164:S164</f>
        <v>0</v>
      </c>
      <c r="R159" s="898" t="s">
        <v>456</v>
      </c>
      <c r="S159" s="898"/>
      <c r="T159" s="800">
        <f>'STEP 2 - Receipts'!T164:U164</f>
        <v>0</v>
      </c>
      <c r="U159" s="899" t="s">
        <v>456</v>
      </c>
      <c r="V159" s="887">
        <f>'STEP 2 - Receipts'!V164:W164</f>
        <v>0</v>
      </c>
      <c r="W159" s="888"/>
      <c r="X159" s="822">
        <f>'STEP 2 - Receipts'!X164:Y164</f>
        <v>0</v>
      </c>
      <c r="Y159" s="889"/>
      <c r="Z159" s="802">
        <f>'STEP 2 - Receipts'!Z164:AA164</f>
        <v>0</v>
      </c>
      <c r="AA159" s="890" t="s">
        <v>456</v>
      </c>
      <c r="AB159" s="802">
        <f>'STEP 2 - Receipts'!AB164:AC164</f>
        <v>0</v>
      </c>
      <c r="AC159" s="890"/>
      <c r="AD159" s="815">
        <f>'STEP 2 - Receipts'!AD164:AF164</f>
        <v>0</v>
      </c>
      <c r="AE159" s="891"/>
      <c r="AF159" s="892"/>
      <c r="AH159" s="140" t="str">
        <f t="shared" si="18"/>
        <v>00</v>
      </c>
      <c r="AI159" s="41"/>
      <c r="AJ159" s="41"/>
      <c r="AK159" s="41"/>
      <c r="AL159" s="41"/>
      <c r="AM159" s="41"/>
      <c r="AN159" s="41"/>
      <c r="AO159" s="41"/>
      <c r="AP159" s="41"/>
      <c r="AQ159" s="41"/>
      <c r="AR159" s="41"/>
      <c r="AS159" s="41"/>
      <c r="AT159" s="41"/>
      <c r="AW159" s="10" t="str">
        <f t="shared" si="26"/>
        <v>show</v>
      </c>
      <c r="AZ159" s="19" t="str">
        <f t="shared" si="19"/>
        <v>00</v>
      </c>
      <c r="BA159" s="20">
        <f t="shared" si="20"/>
        <v>0</v>
      </c>
      <c r="BB159" s="20">
        <f t="shared" si="21"/>
        <v>0</v>
      </c>
      <c r="BC159" s="20">
        <f t="shared" si="22"/>
        <v>0</v>
      </c>
      <c r="BD159" s="20">
        <f t="shared" si="23"/>
        <v>0</v>
      </c>
      <c r="BE159" s="20">
        <f t="shared" si="24"/>
        <v>0</v>
      </c>
      <c r="BF159" s="20">
        <f t="shared" si="25"/>
        <v>0</v>
      </c>
    </row>
    <row r="160" spans="2:58" s="10" customFormat="1" ht="14.1" customHeight="1" x14ac:dyDescent="0.25">
      <c r="B160" s="18">
        <v>147</v>
      </c>
      <c r="C160" s="782"/>
      <c r="D160" s="783"/>
      <c r="E160" s="782"/>
      <c r="F160" s="893"/>
      <c r="G160" s="893"/>
      <c r="H160" s="893"/>
      <c r="I160" s="893"/>
      <c r="J160" s="893"/>
      <c r="K160" s="783"/>
      <c r="L160" s="894">
        <f>'STEP 2 - Receipts'!L165:N165</f>
        <v>0</v>
      </c>
      <c r="M160" s="895"/>
      <c r="N160" s="896"/>
      <c r="O160" s="790">
        <f>'STEP 2 - Receipts'!O165:P165</f>
        <v>0</v>
      </c>
      <c r="P160" s="897"/>
      <c r="Q160" s="792">
        <f>'STEP 2 - Receipts'!Q165:S165</f>
        <v>0</v>
      </c>
      <c r="R160" s="898" t="s">
        <v>457</v>
      </c>
      <c r="S160" s="898"/>
      <c r="T160" s="800">
        <f>'STEP 2 - Receipts'!T165:U165</f>
        <v>0</v>
      </c>
      <c r="U160" s="899" t="s">
        <v>457</v>
      </c>
      <c r="V160" s="887">
        <f>'STEP 2 - Receipts'!V165:W165</f>
        <v>0</v>
      </c>
      <c r="W160" s="888"/>
      <c r="X160" s="822">
        <f>'STEP 2 - Receipts'!X165:Y165</f>
        <v>0</v>
      </c>
      <c r="Y160" s="889"/>
      <c r="Z160" s="802">
        <f>'STEP 2 - Receipts'!Z165:AA165</f>
        <v>0</v>
      </c>
      <c r="AA160" s="890" t="s">
        <v>457</v>
      </c>
      <c r="AB160" s="802">
        <f>'STEP 2 - Receipts'!AB165:AC165</f>
        <v>0</v>
      </c>
      <c r="AC160" s="890"/>
      <c r="AD160" s="815">
        <f>'STEP 2 - Receipts'!AD165:AF165</f>
        <v>0</v>
      </c>
      <c r="AE160" s="891"/>
      <c r="AF160" s="892"/>
      <c r="AH160" s="140" t="str">
        <f t="shared" si="18"/>
        <v>00</v>
      </c>
      <c r="AI160" s="41"/>
      <c r="AJ160" s="41"/>
      <c r="AK160" s="41"/>
      <c r="AL160" s="41"/>
      <c r="AM160" s="41"/>
      <c r="AN160" s="41"/>
      <c r="AO160" s="41"/>
      <c r="AP160" s="41"/>
      <c r="AQ160" s="41"/>
      <c r="AR160" s="41"/>
      <c r="AS160" s="41"/>
      <c r="AT160" s="41"/>
      <c r="AW160" s="10" t="str">
        <f t="shared" si="26"/>
        <v>show</v>
      </c>
      <c r="AZ160" s="19" t="str">
        <f t="shared" si="19"/>
        <v>00</v>
      </c>
      <c r="BA160" s="20">
        <f t="shared" si="20"/>
        <v>0</v>
      </c>
      <c r="BB160" s="20">
        <f t="shared" si="21"/>
        <v>0</v>
      </c>
      <c r="BC160" s="20">
        <f t="shared" si="22"/>
        <v>0</v>
      </c>
      <c r="BD160" s="20">
        <f t="shared" si="23"/>
        <v>0</v>
      </c>
      <c r="BE160" s="20">
        <f t="shared" si="24"/>
        <v>0</v>
      </c>
      <c r="BF160" s="20">
        <f t="shared" si="25"/>
        <v>0</v>
      </c>
    </row>
    <row r="161" spans="2:58" s="10" customFormat="1" ht="14.1" customHeight="1" x14ac:dyDescent="0.25">
      <c r="B161" s="18">
        <v>148</v>
      </c>
      <c r="C161" s="782"/>
      <c r="D161" s="783"/>
      <c r="E161" s="782"/>
      <c r="F161" s="893"/>
      <c r="G161" s="893"/>
      <c r="H161" s="893"/>
      <c r="I161" s="893"/>
      <c r="J161" s="893"/>
      <c r="K161" s="783"/>
      <c r="L161" s="894">
        <f>'STEP 2 - Receipts'!L166:N166</f>
        <v>0</v>
      </c>
      <c r="M161" s="895"/>
      <c r="N161" s="896"/>
      <c r="O161" s="790">
        <f>'STEP 2 - Receipts'!O166:P166</f>
        <v>0</v>
      </c>
      <c r="P161" s="897"/>
      <c r="Q161" s="792">
        <f>'STEP 2 - Receipts'!Q166:S166</f>
        <v>0</v>
      </c>
      <c r="R161" s="898" t="s">
        <v>458</v>
      </c>
      <c r="S161" s="898"/>
      <c r="T161" s="800">
        <f>'STEP 2 - Receipts'!T166:U166</f>
        <v>0</v>
      </c>
      <c r="U161" s="899" t="s">
        <v>458</v>
      </c>
      <c r="V161" s="887">
        <f>'STEP 2 - Receipts'!V166:W166</f>
        <v>0</v>
      </c>
      <c r="W161" s="888"/>
      <c r="X161" s="822">
        <f>'STEP 2 - Receipts'!X166:Y166</f>
        <v>0</v>
      </c>
      <c r="Y161" s="889"/>
      <c r="Z161" s="802">
        <f>'STEP 2 - Receipts'!Z166:AA166</f>
        <v>0</v>
      </c>
      <c r="AA161" s="890" t="s">
        <v>458</v>
      </c>
      <c r="AB161" s="802">
        <f>'STEP 2 - Receipts'!AB166:AC166</f>
        <v>0</v>
      </c>
      <c r="AC161" s="890"/>
      <c r="AD161" s="815">
        <f>'STEP 2 - Receipts'!AD166:AF166</f>
        <v>0</v>
      </c>
      <c r="AE161" s="891"/>
      <c r="AF161" s="892"/>
      <c r="AH161" s="140" t="str">
        <f t="shared" si="18"/>
        <v>00</v>
      </c>
      <c r="AI161" s="41"/>
      <c r="AJ161" s="41"/>
      <c r="AK161" s="41"/>
      <c r="AL161" s="41"/>
      <c r="AM161" s="41"/>
      <c r="AN161" s="41"/>
      <c r="AO161" s="41"/>
      <c r="AP161" s="41"/>
      <c r="AQ161" s="41"/>
      <c r="AR161" s="41"/>
      <c r="AS161" s="41"/>
      <c r="AT161" s="41"/>
      <c r="AW161" s="10" t="str">
        <f t="shared" si="26"/>
        <v>show</v>
      </c>
      <c r="AZ161" s="19" t="str">
        <f t="shared" si="19"/>
        <v>00</v>
      </c>
      <c r="BA161" s="20">
        <f t="shared" si="20"/>
        <v>0</v>
      </c>
      <c r="BB161" s="20">
        <f t="shared" si="21"/>
        <v>0</v>
      </c>
      <c r="BC161" s="20">
        <f t="shared" si="22"/>
        <v>0</v>
      </c>
      <c r="BD161" s="20">
        <f t="shared" si="23"/>
        <v>0</v>
      </c>
      <c r="BE161" s="20">
        <f t="shared" si="24"/>
        <v>0</v>
      </c>
      <c r="BF161" s="20">
        <f t="shared" si="25"/>
        <v>0</v>
      </c>
    </row>
    <row r="162" spans="2:58" s="10" customFormat="1" ht="14.1" customHeight="1" x14ac:dyDescent="0.25">
      <c r="B162" s="18">
        <v>149</v>
      </c>
      <c r="C162" s="782"/>
      <c r="D162" s="783"/>
      <c r="E162" s="782"/>
      <c r="F162" s="893"/>
      <c r="G162" s="893"/>
      <c r="H162" s="893"/>
      <c r="I162" s="893"/>
      <c r="J162" s="893"/>
      <c r="K162" s="783"/>
      <c r="L162" s="894">
        <f>'STEP 2 - Receipts'!L167:N167</f>
        <v>0</v>
      </c>
      <c r="M162" s="895"/>
      <c r="N162" s="896"/>
      <c r="O162" s="790">
        <f>'STEP 2 - Receipts'!O167:P167</f>
        <v>0</v>
      </c>
      <c r="P162" s="897"/>
      <c r="Q162" s="792">
        <f>'STEP 2 - Receipts'!Q167:S167</f>
        <v>0</v>
      </c>
      <c r="R162" s="898" t="s">
        <v>459</v>
      </c>
      <c r="S162" s="898"/>
      <c r="T162" s="800">
        <f>'STEP 2 - Receipts'!T167:U167</f>
        <v>0</v>
      </c>
      <c r="U162" s="899" t="s">
        <v>459</v>
      </c>
      <c r="V162" s="887">
        <f>'STEP 2 - Receipts'!V167:W167</f>
        <v>0</v>
      </c>
      <c r="W162" s="888"/>
      <c r="X162" s="822">
        <f>'STEP 2 - Receipts'!X167:Y167</f>
        <v>0</v>
      </c>
      <c r="Y162" s="889"/>
      <c r="Z162" s="802">
        <f>'STEP 2 - Receipts'!Z167:AA167</f>
        <v>0</v>
      </c>
      <c r="AA162" s="890" t="s">
        <v>459</v>
      </c>
      <c r="AB162" s="802">
        <f>'STEP 2 - Receipts'!AB167:AC167</f>
        <v>0</v>
      </c>
      <c r="AC162" s="890"/>
      <c r="AD162" s="815">
        <f>'STEP 2 - Receipts'!AD167:AF167</f>
        <v>0</v>
      </c>
      <c r="AE162" s="891"/>
      <c r="AF162" s="892"/>
      <c r="AH162" s="140" t="str">
        <f t="shared" si="18"/>
        <v>00</v>
      </c>
      <c r="AI162" s="41"/>
      <c r="AJ162" s="41"/>
      <c r="AK162" s="41"/>
      <c r="AL162" s="41"/>
      <c r="AM162" s="41"/>
      <c r="AN162" s="41"/>
      <c r="AO162" s="41"/>
      <c r="AP162" s="41"/>
      <c r="AQ162" s="41"/>
      <c r="AR162" s="41"/>
      <c r="AS162" s="41"/>
      <c r="AT162" s="41"/>
      <c r="AW162" s="10" t="str">
        <f t="shared" si="26"/>
        <v>show</v>
      </c>
      <c r="AZ162" s="19" t="str">
        <f t="shared" si="19"/>
        <v>00</v>
      </c>
      <c r="BA162" s="20">
        <f t="shared" si="20"/>
        <v>0</v>
      </c>
      <c r="BB162" s="20">
        <f t="shared" si="21"/>
        <v>0</v>
      </c>
      <c r="BC162" s="20">
        <f t="shared" si="22"/>
        <v>0</v>
      </c>
      <c r="BD162" s="20">
        <f t="shared" si="23"/>
        <v>0</v>
      </c>
      <c r="BE162" s="20">
        <f t="shared" si="24"/>
        <v>0</v>
      </c>
      <c r="BF162" s="20">
        <f t="shared" si="25"/>
        <v>0</v>
      </c>
    </row>
    <row r="163" spans="2:58" s="10" customFormat="1" ht="14.1" customHeight="1" x14ac:dyDescent="0.25">
      <c r="B163" s="18">
        <v>150</v>
      </c>
      <c r="C163" s="782"/>
      <c r="D163" s="783"/>
      <c r="E163" s="782"/>
      <c r="F163" s="893"/>
      <c r="G163" s="893"/>
      <c r="H163" s="893"/>
      <c r="I163" s="893"/>
      <c r="J163" s="893"/>
      <c r="K163" s="783"/>
      <c r="L163" s="894">
        <f>'STEP 2 - Receipts'!L168:N168</f>
        <v>0</v>
      </c>
      <c r="M163" s="895"/>
      <c r="N163" s="896"/>
      <c r="O163" s="790">
        <f>'STEP 2 - Receipts'!O168:P168</f>
        <v>0</v>
      </c>
      <c r="P163" s="897"/>
      <c r="Q163" s="792">
        <f>'STEP 2 - Receipts'!Q168:S168</f>
        <v>0</v>
      </c>
      <c r="R163" s="898" t="s">
        <v>460</v>
      </c>
      <c r="S163" s="898"/>
      <c r="T163" s="800">
        <f>'STEP 2 - Receipts'!T168:U168</f>
        <v>0</v>
      </c>
      <c r="U163" s="899" t="s">
        <v>460</v>
      </c>
      <c r="V163" s="887">
        <f>'STEP 2 - Receipts'!V168:W168</f>
        <v>0</v>
      </c>
      <c r="W163" s="888"/>
      <c r="X163" s="822">
        <f>'STEP 2 - Receipts'!X168:Y168</f>
        <v>0</v>
      </c>
      <c r="Y163" s="889"/>
      <c r="Z163" s="802">
        <f>'STEP 2 - Receipts'!Z168:AA168</f>
        <v>0</v>
      </c>
      <c r="AA163" s="890" t="s">
        <v>460</v>
      </c>
      <c r="AB163" s="802">
        <f>'STEP 2 - Receipts'!AB168:AC168</f>
        <v>0</v>
      </c>
      <c r="AC163" s="890"/>
      <c r="AD163" s="815">
        <f>'STEP 2 - Receipts'!AD168:AF168</f>
        <v>0</v>
      </c>
      <c r="AE163" s="891"/>
      <c r="AF163" s="892"/>
      <c r="AH163" s="140" t="str">
        <f t="shared" si="18"/>
        <v>00</v>
      </c>
      <c r="AI163" s="41"/>
      <c r="AJ163" s="41"/>
      <c r="AK163" s="41"/>
      <c r="AL163" s="41"/>
      <c r="AM163" s="41"/>
      <c r="AN163" s="41"/>
      <c r="AO163" s="41"/>
      <c r="AP163" s="41"/>
      <c r="AQ163" s="41"/>
      <c r="AR163" s="41"/>
      <c r="AS163" s="41"/>
      <c r="AT163" s="41"/>
      <c r="AW163" s="10" t="str">
        <f t="shared" si="26"/>
        <v>show</v>
      </c>
      <c r="AZ163" s="19" t="str">
        <f t="shared" si="19"/>
        <v>00</v>
      </c>
      <c r="BA163" s="20">
        <f t="shared" si="20"/>
        <v>0</v>
      </c>
      <c r="BB163" s="20">
        <f t="shared" si="21"/>
        <v>0</v>
      </c>
      <c r="BC163" s="20">
        <f t="shared" si="22"/>
        <v>0</v>
      </c>
      <c r="BD163" s="20">
        <f t="shared" si="23"/>
        <v>0</v>
      </c>
      <c r="BE163" s="20">
        <f t="shared" si="24"/>
        <v>0</v>
      </c>
      <c r="BF163" s="20">
        <f t="shared" si="25"/>
        <v>0</v>
      </c>
    </row>
    <row r="164" spans="2:58" s="10" customFormat="1" ht="14.1" customHeight="1" x14ac:dyDescent="0.25">
      <c r="B164" s="18">
        <v>151</v>
      </c>
      <c r="C164" s="782"/>
      <c r="D164" s="783"/>
      <c r="E164" s="782"/>
      <c r="F164" s="893"/>
      <c r="G164" s="893"/>
      <c r="H164" s="893"/>
      <c r="I164" s="893"/>
      <c r="J164" s="893"/>
      <c r="K164" s="783"/>
      <c r="L164" s="894">
        <f>'STEP 2 - Receipts'!L169:N169</f>
        <v>0</v>
      </c>
      <c r="M164" s="895"/>
      <c r="N164" s="896"/>
      <c r="O164" s="790">
        <f>'STEP 2 - Receipts'!O169:P169</f>
        <v>0</v>
      </c>
      <c r="P164" s="897"/>
      <c r="Q164" s="792">
        <f>'STEP 2 - Receipts'!Q169:S169</f>
        <v>0</v>
      </c>
      <c r="R164" s="898" t="s">
        <v>461</v>
      </c>
      <c r="S164" s="898"/>
      <c r="T164" s="800">
        <f>'STEP 2 - Receipts'!T169:U169</f>
        <v>0</v>
      </c>
      <c r="U164" s="899" t="s">
        <v>461</v>
      </c>
      <c r="V164" s="887">
        <f>'STEP 2 - Receipts'!V169:W169</f>
        <v>0</v>
      </c>
      <c r="W164" s="888"/>
      <c r="X164" s="822">
        <f>'STEP 2 - Receipts'!X169:Y169</f>
        <v>0</v>
      </c>
      <c r="Y164" s="889"/>
      <c r="Z164" s="802">
        <f>'STEP 2 - Receipts'!Z169:AA169</f>
        <v>0</v>
      </c>
      <c r="AA164" s="890" t="s">
        <v>461</v>
      </c>
      <c r="AB164" s="802">
        <f>'STEP 2 - Receipts'!AB169:AC169</f>
        <v>0</v>
      </c>
      <c r="AC164" s="890"/>
      <c r="AD164" s="815">
        <f>'STEP 2 - Receipts'!AD169:AF169</f>
        <v>0</v>
      </c>
      <c r="AE164" s="891"/>
      <c r="AF164" s="892"/>
      <c r="AH164" s="140" t="str">
        <f t="shared" si="18"/>
        <v>00</v>
      </c>
      <c r="AI164" s="41"/>
      <c r="AJ164" s="41"/>
      <c r="AK164" s="41"/>
      <c r="AL164" s="41"/>
      <c r="AM164" s="41"/>
      <c r="AN164" s="41"/>
      <c r="AO164" s="41"/>
      <c r="AP164" s="41"/>
      <c r="AQ164" s="41"/>
      <c r="AR164" s="41"/>
      <c r="AS164" s="41"/>
      <c r="AT164" s="41"/>
      <c r="AW164" s="10" t="str">
        <f t="shared" si="26"/>
        <v>show</v>
      </c>
      <c r="AZ164" s="19" t="str">
        <f t="shared" si="19"/>
        <v>00</v>
      </c>
      <c r="BA164" s="20">
        <f t="shared" si="20"/>
        <v>0</v>
      </c>
      <c r="BB164" s="20">
        <f t="shared" si="21"/>
        <v>0</v>
      </c>
      <c r="BC164" s="20">
        <f t="shared" si="22"/>
        <v>0</v>
      </c>
      <c r="BD164" s="20">
        <f t="shared" si="23"/>
        <v>0</v>
      </c>
      <c r="BE164" s="20">
        <f t="shared" si="24"/>
        <v>0</v>
      </c>
      <c r="BF164" s="20">
        <f t="shared" si="25"/>
        <v>0</v>
      </c>
    </row>
    <row r="165" spans="2:58" s="10" customFormat="1" ht="14.1" customHeight="1" x14ac:dyDescent="0.25">
      <c r="B165" s="18">
        <v>152</v>
      </c>
      <c r="C165" s="782"/>
      <c r="D165" s="783"/>
      <c r="E165" s="782"/>
      <c r="F165" s="893"/>
      <c r="G165" s="893"/>
      <c r="H165" s="893"/>
      <c r="I165" s="893"/>
      <c r="J165" s="893"/>
      <c r="K165" s="783"/>
      <c r="L165" s="894">
        <f>'STEP 2 - Receipts'!L170:N170</f>
        <v>0</v>
      </c>
      <c r="M165" s="895"/>
      <c r="N165" s="896"/>
      <c r="O165" s="790">
        <f>'STEP 2 - Receipts'!O170:P170</f>
        <v>0</v>
      </c>
      <c r="P165" s="897"/>
      <c r="Q165" s="792">
        <f>'STEP 2 - Receipts'!Q170:S170</f>
        <v>0</v>
      </c>
      <c r="R165" s="898" t="s">
        <v>462</v>
      </c>
      <c r="S165" s="898"/>
      <c r="T165" s="800">
        <f>'STEP 2 - Receipts'!T170:U170</f>
        <v>0</v>
      </c>
      <c r="U165" s="899" t="s">
        <v>462</v>
      </c>
      <c r="V165" s="887">
        <f>'STEP 2 - Receipts'!V170:W170</f>
        <v>0</v>
      </c>
      <c r="W165" s="888"/>
      <c r="X165" s="822">
        <f>'STEP 2 - Receipts'!X170:Y170</f>
        <v>0</v>
      </c>
      <c r="Y165" s="889"/>
      <c r="Z165" s="802">
        <f>'STEP 2 - Receipts'!Z170:AA170</f>
        <v>0</v>
      </c>
      <c r="AA165" s="890" t="s">
        <v>462</v>
      </c>
      <c r="AB165" s="802">
        <f>'STEP 2 - Receipts'!AB170:AC170</f>
        <v>0</v>
      </c>
      <c r="AC165" s="890"/>
      <c r="AD165" s="815">
        <f>'STEP 2 - Receipts'!AD170:AF170</f>
        <v>0</v>
      </c>
      <c r="AE165" s="891"/>
      <c r="AF165" s="892"/>
      <c r="AH165" s="140" t="str">
        <f t="shared" si="18"/>
        <v>00</v>
      </c>
      <c r="AI165" s="41"/>
      <c r="AJ165" s="41"/>
      <c r="AK165" s="41"/>
      <c r="AL165" s="41"/>
      <c r="AM165" s="41"/>
      <c r="AN165" s="41"/>
      <c r="AO165" s="41"/>
      <c r="AP165" s="41"/>
      <c r="AQ165" s="41"/>
      <c r="AR165" s="41"/>
      <c r="AS165" s="41"/>
      <c r="AT165" s="41"/>
      <c r="AW165" s="10" t="str">
        <f t="shared" si="26"/>
        <v>show</v>
      </c>
      <c r="AZ165" s="19" t="str">
        <f t="shared" si="19"/>
        <v>00</v>
      </c>
      <c r="BA165" s="20">
        <f t="shared" si="20"/>
        <v>0</v>
      </c>
      <c r="BB165" s="20">
        <f t="shared" si="21"/>
        <v>0</v>
      </c>
      <c r="BC165" s="20">
        <f t="shared" si="22"/>
        <v>0</v>
      </c>
      <c r="BD165" s="20">
        <f t="shared" si="23"/>
        <v>0</v>
      </c>
      <c r="BE165" s="20">
        <f t="shared" si="24"/>
        <v>0</v>
      </c>
      <c r="BF165" s="20">
        <f t="shared" si="25"/>
        <v>0</v>
      </c>
    </row>
    <row r="166" spans="2:58" s="10" customFormat="1" ht="14.1" customHeight="1" x14ac:dyDescent="0.25">
      <c r="B166" s="18">
        <v>153</v>
      </c>
      <c r="C166" s="782"/>
      <c r="D166" s="783"/>
      <c r="E166" s="782"/>
      <c r="F166" s="893"/>
      <c r="G166" s="893"/>
      <c r="H166" s="893"/>
      <c r="I166" s="893"/>
      <c r="J166" s="893"/>
      <c r="K166" s="783"/>
      <c r="L166" s="894">
        <f>'STEP 2 - Receipts'!L171:N171</f>
        <v>0</v>
      </c>
      <c r="M166" s="895"/>
      <c r="N166" s="896"/>
      <c r="O166" s="790">
        <f>'STEP 2 - Receipts'!O171:P171</f>
        <v>0</v>
      </c>
      <c r="P166" s="897"/>
      <c r="Q166" s="792">
        <f>'STEP 2 - Receipts'!Q171:S171</f>
        <v>0</v>
      </c>
      <c r="R166" s="898" t="s">
        <v>463</v>
      </c>
      <c r="S166" s="898"/>
      <c r="T166" s="800">
        <f>'STEP 2 - Receipts'!T171:U171</f>
        <v>0</v>
      </c>
      <c r="U166" s="899" t="s">
        <v>463</v>
      </c>
      <c r="V166" s="887">
        <f>'STEP 2 - Receipts'!V171:W171</f>
        <v>0</v>
      </c>
      <c r="W166" s="888"/>
      <c r="X166" s="822">
        <f>'STEP 2 - Receipts'!X171:Y171</f>
        <v>0</v>
      </c>
      <c r="Y166" s="889"/>
      <c r="Z166" s="802">
        <f>'STEP 2 - Receipts'!Z171:AA171</f>
        <v>0</v>
      </c>
      <c r="AA166" s="890" t="s">
        <v>463</v>
      </c>
      <c r="AB166" s="802">
        <f>'STEP 2 - Receipts'!AB171:AC171</f>
        <v>0</v>
      </c>
      <c r="AC166" s="890"/>
      <c r="AD166" s="815">
        <f>'STEP 2 - Receipts'!AD171:AF171</f>
        <v>0</v>
      </c>
      <c r="AE166" s="891"/>
      <c r="AF166" s="892"/>
      <c r="AH166" s="140" t="str">
        <f t="shared" si="18"/>
        <v>00</v>
      </c>
      <c r="AI166" s="41"/>
      <c r="AJ166" s="41"/>
      <c r="AK166" s="41"/>
      <c r="AL166" s="41"/>
      <c r="AM166" s="41"/>
      <c r="AN166" s="41"/>
      <c r="AO166" s="41"/>
      <c r="AP166" s="41"/>
      <c r="AQ166" s="41"/>
      <c r="AR166" s="41"/>
      <c r="AS166" s="41"/>
      <c r="AT166" s="41"/>
      <c r="AW166" s="10" t="str">
        <f t="shared" si="26"/>
        <v>show</v>
      </c>
      <c r="AZ166" s="19" t="str">
        <f t="shared" si="19"/>
        <v>00</v>
      </c>
      <c r="BA166" s="20">
        <f t="shared" si="20"/>
        <v>0</v>
      </c>
      <c r="BB166" s="20">
        <f t="shared" si="21"/>
        <v>0</v>
      </c>
      <c r="BC166" s="20">
        <f t="shared" si="22"/>
        <v>0</v>
      </c>
      <c r="BD166" s="20">
        <f t="shared" si="23"/>
        <v>0</v>
      </c>
      <c r="BE166" s="20">
        <f t="shared" si="24"/>
        <v>0</v>
      </c>
      <c r="BF166" s="20">
        <f t="shared" si="25"/>
        <v>0</v>
      </c>
    </row>
    <row r="167" spans="2:58" s="10" customFormat="1" ht="14.1" customHeight="1" x14ac:dyDescent="0.25">
      <c r="B167" s="18">
        <v>154</v>
      </c>
      <c r="C167" s="782"/>
      <c r="D167" s="783"/>
      <c r="E167" s="782"/>
      <c r="F167" s="893"/>
      <c r="G167" s="893"/>
      <c r="H167" s="893"/>
      <c r="I167" s="893"/>
      <c r="J167" s="893"/>
      <c r="K167" s="783"/>
      <c r="L167" s="894">
        <f>'STEP 2 - Receipts'!L172:N172</f>
        <v>0</v>
      </c>
      <c r="M167" s="895"/>
      <c r="N167" s="896"/>
      <c r="O167" s="790">
        <f>'STEP 2 - Receipts'!O172:P172</f>
        <v>0</v>
      </c>
      <c r="P167" s="897"/>
      <c r="Q167" s="792">
        <f>'STEP 2 - Receipts'!Q172:S172</f>
        <v>0</v>
      </c>
      <c r="R167" s="898" t="s">
        <v>464</v>
      </c>
      <c r="S167" s="898"/>
      <c r="T167" s="800">
        <f>'STEP 2 - Receipts'!T172:U172</f>
        <v>0</v>
      </c>
      <c r="U167" s="899" t="s">
        <v>464</v>
      </c>
      <c r="V167" s="887">
        <f>'STEP 2 - Receipts'!V172:W172</f>
        <v>0</v>
      </c>
      <c r="W167" s="888"/>
      <c r="X167" s="822">
        <f>'STEP 2 - Receipts'!X172:Y172</f>
        <v>0</v>
      </c>
      <c r="Y167" s="889"/>
      <c r="Z167" s="802">
        <f>'STEP 2 - Receipts'!Z172:AA172</f>
        <v>0</v>
      </c>
      <c r="AA167" s="890" t="s">
        <v>464</v>
      </c>
      <c r="AB167" s="802">
        <f>'STEP 2 - Receipts'!AB172:AC172</f>
        <v>0</v>
      </c>
      <c r="AC167" s="890"/>
      <c r="AD167" s="815">
        <f>'STEP 2 - Receipts'!AD172:AF172</f>
        <v>0</v>
      </c>
      <c r="AE167" s="891"/>
      <c r="AF167" s="892"/>
      <c r="AH167" s="140" t="str">
        <f t="shared" si="18"/>
        <v>00</v>
      </c>
      <c r="AI167" s="41"/>
      <c r="AJ167" s="41"/>
      <c r="AK167" s="41"/>
      <c r="AL167" s="41"/>
      <c r="AM167" s="41"/>
      <c r="AN167" s="41"/>
      <c r="AO167" s="41"/>
      <c r="AP167" s="41"/>
      <c r="AQ167" s="41"/>
      <c r="AR167" s="41"/>
      <c r="AS167" s="41"/>
      <c r="AT167" s="41"/>
      <c r="AW167" s="10" t="str">
        <f t="shared" si="26"/>
        <v>show</v>
      </c>
      <c r="AZ167" s="19" t="str">
        <f t="shared" si="19"/>
        <v>00</v>
      </c>
      <c r="BA167" s="20">
        <f t="shared" si="20"/>
        <v>0</v>
      </c>
      <c r="BB167" s="20">
        <f t="shared" si="21"/>
        <v>0</v>
      </c>
      <c r="BC167" s="20">
        <f t="shared" si="22"/>
        <v>0</v>
      </c>
      <c r="BD167" s="20">
        <f t="shared" si="23"/>
        <v>0</v>
      </c>
      <c r="BE167" s="20">
        <f t="shared" si="24"/>
        <v>0</v>
      </c>
      <c r="BF167" s="20">
        <f t="shared" si="25"/>
        <v>0</v>
      </c>
    </row>
    <row r="168" spans="2:58" s="10" customFormat="1" ht="14.1" customHeight="1" x14ac:dyDescent="0.25">
      <c r="B168" s="18">
        <v>155</v>
      </c>
      <c r="C168" s="782"/>
      <c r="D168" s="783"/>
      <c r="E168" s="782"/>
      <c r="F168" s="893"/>
      <c r="G168" s="893"/>
      <c r="H168" s="893"/>
      <c r="I168" s="893"/>
      <c r="J168" s="893"/>
      <c r="K168" s="783"/>
      <c r="L168" s="894">
        <f>'STEP 2 - Receipts'!L173:N173</f>
        <v>0</v>
      </c>
      <c r="M168" s="895"/>
      <c r="N168" s="896"/>
      <c r="O168" s="790">
        <f>'STEP 2 - Receipts'!O173:P173</f>
        <v>0</v>
      </c>
      <c r="P168" s="897"/>
      <c r="Q168" s="792">
        <f>'STEP 2 - Receipts'!Q173:S173</f>
        <v>0</v>
      </c>
      <c r="R168" s="898" t="s">
        <v>465</v>
      </c>
      <c r="S168" s="898"/>
      <c r="T168" s="800">
        <f>'STEP 2 - Receipts'!T173:U173</f>
        <v>0</v>
      </c>
      <c r="U168" s="899" t="s">
        <v>465</v>
      </c>
      <c r="V168" s="887">
        <f>'STEP 2 - Receipts'!V173:W173</f>
        <v>0</v>
      </c>
      <c r="W168" s="888"/>
      <c r="X168" s="822">
        <f>'STEP 2 - Receipts'!X173:Y173</f>
        <v>0</v>
      </c>
      <c r="Y168" s="889"/>
      <c r="Z168" s="802">
        <f>'STEP 2 - Receipts'!Z173:AA173</f>
        <v>0</v>
      </c>
      <c r="AA168" s="890" t="s">
        <v>465</v>
      </c>
      <c r="AB168" s="802">
        <f>'STEP 2 - Receipts'!AB173:AC173</f>
        <v>0</v>
      </c>
      <c r="AC168" s="890"/>
      <c r="AD168" s="815">
        <f>'STEP 2 - Receipts'!AD173:AF173</f>
        <v>0</v>
      </c>
      <c r="AE168" s="891"/>
      <c r="AF168" s="892"/>
      <c r="AH168" s="140" t="str">
        <f t="shared" si="18"/>
        <v>00</v>
      </c>
      <c r="AI168" s="41"/>
      <c r="AJ168" s="41"/>
      <c r="AK168" s="41"/>
      <c r="AL168" s="41"/>
      <c r="AM168" s="41"/>
      <c r="AN168" s="41"/>
      <c r="AO168" s="41"/>
      <c r="AP168" s="41"/>
      <c r="AQ168" s="41"/>
      <c r="AR168" s="41"/>
      <c r="AS168" s="41"/>
      <c r="AT168" s="41"/>
      <c r="AW168" s="10" t="str">
        <f t="shared" si="26"/>
        <v>show</v>
      </c>
      <c r="AZ168" s="19" t="str">
        <f t="shared" si="19"/>
        <v>00</v>
      </c>
      <c r="BA168" s="20">
        <f t="shared" si="20"/>
        <v>0</v>
      </c>
      <c r="BB168" s="20">
        <f t="shared" si="21"/>
        <v>0</v>
      </c>
      <c r="BC168" s="20">
        <f t="shared" si="22"/>
        <v>0</v>
      </c>
      <c r="BD168" s="20">
        <f t="shared" si="23"/>
        <v>0</v>
      </c>
      <c r="BE168" s="20">
        <f t="shared" si="24"/>
        <v>0</v>
      </c>
      <c r="BF168" s="20">
        <f t="shared" si="25"/>
        <v>0</v>
      </c>
    </row>
    <row r="169" spans="2:58" s="10" customFormat="1" ht="14.1" customHeight="1" x14ac:dyDescent="0.25">
      <c r="B169" s="18">
        <v>156</v>
      </c>
      <c r="C169" s="782"/>
      <c r="D169" s="783"/>
      <c r="E169" s="782"/>
      <c r="F169" s="893"/>
      <c r="G169" s="893"/>
      <c r="H169" s="893"/>
      <c r="I169" s="893"/>
      <c r="J169" s="893"/>
      <c r="K169" s="783"/>
      <c r="L169" s="894">
        <f>'STEP 2 - Receipts'!L174:N174</f>
        <v>0</v>
      </c>
      <c r="M169" s="895"/>
      <c r="N169" s="896"/>
      <c r="O169" s="790">
        <f>'STEP 2 - Receipts'!O174:P174</f>
        <v>0</v>
      </c>
      <c r="P169" s="897"/>
      <c r="Q169" s="792">
        <f>'STEP 2 - Receipts'!Q174:S174</f>
        <v>0</v>
      </c>
      <c r="R169" s="898" t="s">
        <v>466</v>
      </c>
      <c r="S169" s="898"/>
      <c r="T169" s="800">
        <f>'STEP 2 - Receipts'!T174:U174</f>
        <v>0</v>
      </c>
      <c r="U169" s="899" t="s">
        <v>466</v>
      </c>
      <c r="V169" s="887">
        <f>'STEP 2 - Receipts'!V174:W174</f>
        <v>0</v>
      </c>
      <c r="W169" s="888"/>
      <c r="X169" s="822">
        <f>'STEP 2 - Receipts'!X174:Y174</f>
        <v>0</v>
      </c>
      <c r="Y169" s="889"/>
      <c r="Z169" s="802">
        <f>'STEP 2 - Receipts'!Z174:AA174</f>
        <v>0</v>
      </c>
      <c r="AA169" s="890" t="s">
        <v>466</v>
      </c>
      <c r="AB169" s="802">
        <f>'STEP 2 - Receipts'!AB174:AC174</f>
        <v>0</v>
      </c>
      <c r="AC169" s="890"/>
      <c r="AD169" s="815">
        <f>'STEP 2 - Receipts'!AD174:AF174</f>
        <v>0</v>
      </c>
      <c r="AE169" s="891"/>
      <c r="AF169" s="892"/>
      <c r="AH169" s="140" t="str">
        <f t="shared" si="18"/>
        <v>00</v>
      </c>
      <c r="AI169" s="41"/>
      <c r="AJ169" s="41"/>
      <c r="AK169" s="41"/>
      <c r="AL169" s="41"/>
      <c r="AM169" s="41"/>
      <c r="AN169" s="41"/>
      <c r="AO169" s="41"/>
      <c r="AP169" s="41"/>
      <c r="AQ169" s="41"/>
      <c r="AR169" s="41"/>
      <c r="AS169" s="41"/>
      <c r="AT169" s="41"/>
      <c r="AW169" s="10" t="str">
        <f t="shared" si="26"/>
        <v>show</v>
      </c>
      <c r="AZ169" s="19" t="str">
        <f t="shared" si="19"/>
        <v>00</v>
      </c>
      <c r="BA169" s="20">
        <f t="shared" si="20"/>
        <v>0</v>
      </c>
      <c r="BB169" s="20">
        <f t="shared" si="21"/>
        <v>0</v>
      </c>
      <c r="BC169" s="20">
        <f t="shared" si="22"/>
        <v>0</v>
      </c>
      <c r="BD169" s="20">
        <f t="shared" si="23"/>
        <v>0</v>
      </c>
      <c r="BE169" s="20">
        <f t="shared" si="24"/>
        <v>0</v>
      </c>
      <c r="BF169" s="20">
        <f t="shared" si="25"/>
        <v>0</v>
      </c>
    </row>
    <row r="170" spans="2:58" s="10" customFormat="1" ht="14.1" customHeight="1" x14ac:dyDescent="0.25">
      <c r="B170" s="18">
        <v>157</v>
      </c>
      <c r="C170" s="782"/>
      <c r="D170" s="783"/>
      <c r="E170" s="782"/>
      <c r="F170" s="893"/>
      <c r="G170" s="893"/>
      <c r="H170" s="893"/>
      <c r="I170" s="893"/>
      <c r="J170" s="893"/>
      <c r="K170" s="783"/>
      <c r="L170" s="894">
        <f>'STEP 2 - Receipts'!L175:N175</f>
        <v>0</v>
      </c>
      <c r="M170" s="895"/>
      <c r="N170" s="896"/>
      <c r="O170" s="790">
        <f>'STEP 2 - Receipts'!O175:P175</f>
        <v>0</v>
      </c>
      <c r="P170" s="897"/>
      <c r="Q170" s="792">
        <f>'STEP 2 - Receipts'!Q175:S175</f>
        <v>0</v>
      </c>
      <c r="R170" s="898" t="s">
        <v>467</v>
      </c>
      <c r="S170" s="898"/>
      <c r="T170" s="800">
        <f>'STEP 2 - Receipts'!T175:U175</f>
        <v>0</v>
      </c>
      <c r="U170" s="899" t="s">
        <v>467</v>
      </c>
      <c r="V170" s="887">
        <f>'STEP 2 - Receipts'!V175:W175</f>
        <v>0</v>
      </c>
      <c r="W170" s="888"/>
      <c r="X170" s="822">
        <f>'STEP 2 - Receipts'!X175:Y175</f>
        <v>0</v>
      </c>
      <c r="Y170" s="889"/>
      <c r="Z170" s="802">
        <f>'STEP 2 - Receipts'!Z175:AA175</f>
        <v>0</v>
      </c>
      <c r="AA170" s="890" t="s">
        <v>467</v>
      </c>
      <c r="AB170" s="802">
        <f>'STEP 2 - Receipts'!AB175:AC175</f>
        <v>0</v>
      </c>
      <c r="AC170" s="890"/>
      <c r="AD170" s="815">
        <f>'STEP 2 - Receipts'!AD175:AF175</f>
        <v>0</v>
      </c>
      <c r="AE170" s="891"/>
      <c r="AF170" s="892"/>
      <c r="AH170" s="140" t="str">
        <f t="shared" si="18"/>
        <v>00</v>
      </c>
      <c r="AI170" s="41"/>
      <c r="AJ170" s="41"/>
      <c r="AK170" s="41"/>
      <c r="AL170" s="41"/>
      <c r="AM170" s="41"/>
      <c r="AN170" s="41"/>
      <c r="AO170" s="41"/>
      <c r="AP170" s="41"/>
      <c r="AQ170" s="41"/>
      <c r="AR170" s="41"/>
      <c r="AS170" s="41"/>
      <c r="AT170" s="41"/>
      <c r="AW170" s="10" t="str">
        <f t="shared" si="26"/>
        <v>show</v>
      </c>
      <c r="AZ170" s="19" t="str">
        <f t="shared" si="19"/>
        <v>00</v>
      </c>
      <c r="BA170" s="20">
        <f t="shared" si="20"/>
        <v>0</v>
      </c>
      <c r="BB170" s="20">
        <f t="shared" si="21"/>
        <v>0</v>
      </c>
      <c r="BC170" s="20">
        <f t="shared" si="22"/>
        <v>0</v>
      </c>
      <c r="BD170" s="20">
        <f t="shared" si="23"/>
        <v>0</v>
      </c>
      <c r="BE170" s="20">
        <f t="shared" si="24"/>
        <v>0</v>
      </c>
      <c r="BF170" s="20">
        <f t="shared" si="25"/>
        <v>0</v>
      </c>
    </row>
    <row r="171" spans="2:58" s="10" customFormat="1" ht="14.1" customHeight="1" x14ac:dyDescent="0.25">
      <c r="B171" s="18">
        <v>158</v>
      </c>
      <c r="C171" s="782"/>
      <c r="D171" s="783"/>
      <c r="E171" s="782"/>
      <c r="F171" s="893"/>
      <c r="G171" s="893"/>
      <c r="H171" s="893"/>
      <c r="I171" s="893"/>
      <c r="J171" s="893"/>
      <c r="K171" s="783"/>
      <c r="L171" s="894">
        <f>'STEP 2 - Receipts'!L176:N176</f>
        <v>0</v>
      </c>
      <c r="M171" s="895"/>
      <c r="N171" s="896"/>
      <c r="O171" s="790">
        <f>'STEP 2 - Receipts'!O176:P176</f>
        <v>0</v>
      </c>
      <c r="P171" s="897"/>
      <c r="Q171" s="792">
        <f>'STEP 2 - Receipts'!Q176:S176</f>
        <v>0</v>
      </c>
      <c r="R171" s="898" t="s">
        <v>468</v>
      </c>
      <c r="S171" s="898"/>
      <c r="T171" s="800">
        <f>'STEP 2 - Receipts'!T176:U176</f>
        <v>0</v>
      </c>
      <c r="U171" s="899" t="s">
        <v>468</v>
      </c>
      <c r="V171" s="887">
        <f>'STEP 2 - Receipts'!V176:W176</f>
        <v>0</v>
      </c>
      <c r="W171" s="888"/>
      <c r="X171" s="822">
        <f>'STEP 2 - Receipts'!X176:Y176</f>
        <v>0</v>
      </c>
      <c r="Y171" s="889"/>
      <c r="Z171" s="802">
        <f>'STEP 2 - Receipts'!Z176:AA176</f>
        <v>0</v>
      </c>
      <c r="AA171" s="890" t="s">
        <v>468</v>
      </c>
      <c r="AB171" s="802">
        <f>'STEP 2 - Receipts'!AB176:AC176</f>
        <v>0</v>
      </c>
      <c r="AC171" s="890"/>
      <c r="AD171" s="815">
        <f>'STEP 2 - Receipts'!AD176:AF176</f>
        <v>0</v>
      </c>
      <c r="AE171" s="891"/>
      <c r="AF171" s="892"/>
      <c r="AH171" s="140" t="str">
        <f t="shared" si="18"/>
        <v>00</v>
      </c>
      <c r="AI171" s="41"/>
      <c r="AJ171" s="41"/>
      <c r="AK171" s="41"/>
      <c r="AL171" s="41"/>
      <c r="AM171" s="41"/>
      <c r="AN171" s="41"/>
      <c r="AO171" s="41"/>
      <c r="AP171" s="41"/>
      <c r="AQ171" s="41"/>
      <c r="AR171" s="41"/>
      <c r="AS171" s="41"/>
      <c r="AT171" s="41"/>
      <c r="AW171" s="10" t="str">
        <f t="shared" si="26"/>
        <v>show</v>
      </c>
      <c r="AZ171" s="19" t="str">
        <f t="shared" si="19"/>
        <v>00</v>
      </c>
      <c r="BA171" s="20">
        <f t="shared" si="20"/>
        <v>0</v>
      </c>
      <c r="BB171" s="20">
        <f t="shared" si="21"/>
        <v>0</v>
      </c>
      <c r="BC171" s="20">
        <f t="shared" si="22"/>
        <v>0</v>
      </c>
      <c r="BD171" s="20">
        <f t="shared" si="23"/>
        <v>0</v>
      </c>
      <c r="BE171" s="20">
        <f t="shared" si="24"/>
        <v>0</v>
      </c>
      <c r="BF171" s="20">
        <f t="shared" si="25"/>
        <v>0</v>
      </c>
    </row>
    <row r="172" spans="2:58" s="10" customFormat="1" ht="14.1" customHeight="1" x14ac:dyDescent="0.25">
      <c r="B172" s="18">
        <v>159</v>
      </c>
      <c r="C172" s="782"/>
      <c r="D172" s="783"/>
      <c r="E172" s="782"/>
      <c r="F172" s="893"/>
      <c r="G172" s="893"/>
      <c r="H172" s="893"/>
      <c r="I172" s="893"/>
      <c r="J172" s="893"/>
      <c r="K172" s="783"/>
      <c r="L172" s="894">
        <f>'STEP 2 - Receipts'!L177:N177</f>
        <v>0</v>
      </c>
      <c r="M172" s="895"/>
      <c r="N172" s="896"/>
      <c r="O172" s="790">
        <f>'STEP 2 - Receipts'!O177:P177</f>
        <v>0</v>
      </c>
      <c r="P172" s="897"/>
      <c r="Q172" s="792">
        <f>'STEP 2 - Receipts'!Q177:S177</f>
        <v>0</v>
      </c>
      <c r="R172" s="898" t="s">
        <v>469</v>
      </c>
      <c r="S172" s="898"/>
      <c r="T172" s="800">
        <f>'STEP 2 - Receipts'!T177:U177</f>
        <v>0</v>
      </c>
      <c r="U172" s="899" t="s">
        <v>469</v>
      </c>
      <c r="V172" s="887">
        <f>'STEP 2 - Receipts'!V177:W177</f>
        <v>0</v>
      </c>
      <c r="W172" s="888"/>
      <c r="X172" s="822">
        <f>'STEP 2 - Receipts'!X177:Y177</f>
        <v>0</v>
      </c>
      <c r="Y172" s="889"/>
      <c r="Z172" s="802">
        <f>'STEP 2 - Receipts'!Z177:AA177</f>
        <v>0</v>
      </c>
      <c r="AA172" s="890" t="s">
        <v>469</v>
      </c>
      <c r="AB172" s="802">
        <f>'STEP 2 - Receipts'!AB177:AC177</f>
        <v>0</v>
      </c>
      <c r="AC172" s="890"/>
      <c r="AD172" s="815">
        <f>'STEP 2 - Receipts'!AD177:AF177</f>
        <v>0</v>
      </c>
      <c r="AE172" s="891"/>
      <c r="AF172" s="892"/>
      <c r="AH172" s="140" t="str">
        <f t="shared" si="18"/>
        <v>00</v>
      </c>
      <c r="AI172" s="41"/>
      <c r="AJ172" s="41"/>
      <c r="AK172" s="41"/>
      <c r="AL172" s="41"/>
      <c r="AM172" s="41"/>
      <c r="AN172" s="41"/>
      <c r="AO172" s="41"/>
      <c r="AP172" s="41"/>
      <c r="AQ172" s="41"/>
      <c r="AR172" s="41"/>
      <c r="AS172" s="41"/>
      <c r="AT172" s="41"/>
      <c r="AW172" s="10" t="str">
        <f t="shared" si="26"/>
        <v>show</v>
      </c>
      <c r="AZ172" s="19" t="str">
        <f t="shared" si="19"/>
        <v>00</v>
      </c>
      <c r="BA172" s="20">
        <f t="shared" si="20"/>
        <v>0</v>
      </c>
      <c r="BB172" s="20">
        <f t="shared" si="21"/>
        <v>0</v>
      </c>
      <c r="BC172" s="20">
        <f t="shared" si="22"/>
        <v>0</v>
      </c>
      <c r="BD172" s="20">
        <f t="shared" si="23"/>
        <v>0</v>
      </c>
      <c r="BE172" s="20">
        <f t="shared" si="24"/>
        <v>0</v>
      </c>
      <c r="BF172" s="20">
        <f t="shared" si="25"/>
        <v>0</v>
      </c>
    </row>
    <row r="173" spans="2:58" s="10" customFormat="1" ht="14.1" customHeight="1" x14ac:dyDescent="0.25">
      <c r="B173" s="18">
        <v>160</v>
      </c>
      <c r="C173" s="782"/>
      <c r="D173" s="783"/>
      <c r="E173" s="782"/>
      <c r="F173" s="893"/>
      <c r="G173" s="893"/>
      <c r="H173" s="893"/>
      <c r="I173" s="893"/>
      <c r="J173" s="893"/>
      <c r="K173" s="783"/>
      <c r="L173" s="894">
        <f>'STEP 2 - Receipts'!L178:N178</f>
        <v>0</v>
      </c>
      <c r="M173" s="895"/>
      <c r="N173" s="896"/>
      <c r="O173" s="790">
        <f>'STEP 2 - Receipts'!O178:P178</f>
        <v>0</v>
      </c>
      <c r="P173" s="897"/>
      <c r="Q173" s="792">
        <f>'STEP 2 - Receipts'!Q178:S178</f>
        <v>0</v>
      </c>
      <c r="R173" s="898" t="s">
        <v>470</v>
      </c>
      <c r="S173" s="898"/>
      <c r="T173" s="800">
        <f>'STEP 2 - Receipts'!T178:U178</f>
        <v>0</v>
      </c>
      <c r="U173" s="899" t="s">
        <v>470</v>
      </c>
      <c r="V173" s="887">
        <f>'STEP 2 - Receipts'!V178:W178</f>
        <v>0</v>
      </c>
      <c r="W173" s="888"/>
      <c r="X173" s="822">
        <f>'STEP 2 - Receipts'!X178:Y178</f>
        <v>0</v>
      </c>
      <c r="Y173" s="889"/>
      <c r="Z173" s="802">
        <f>'STEP 2 - Receipts'!Z178:AA178</f>
        <v>0</v>
      </c>
      <c r="AA173" s="890" t="s">
        <v>470</v>
      </c>
      <c r="AB173" s="802">
        <f>'STEP 2 - Receipts'!AB178:AC178</f>
        <v>0</v>
      </c>
      <c r="AC173" s="890"/>
      <c r="AD173" s="815">
        <f>'STEP 2 - Receipts'!AD178:AF178</f>
        <v>0</v>
      </c>
      <c r="AE173" s="891"/>
      <c r="AF173" s="892"/>
      <c r="AH173" s="140" t="str">
        <f t="shared" si="18"/>
        <v>00</v>
      </c>
      <c r="AI173" s="41"/>
      <c r="AJ173" s="41"/>
      <c r="AK173" s="41"/>
      <c r="AL173" s="41"/>
      <c r="AM173" s="41"/>
      <c r="AN173" s="41"/>
      <c r="AO173" s="41"/>
      <c r="AP173" s="41"/>
      <c r="AQ173" s="41"/>
      <c r="AR173" s="41"/>
      <c r="AS173" s="41"/>
      <c r="AT173" s="41"/>
      <c r="AW173" s="10" t="str">
        <f t="shared" si="26"/>
        <v>show</v>
      </c>
      <c r="AZ173" s="19" t="str">
        <f t="shared" si="19"/>
        <v>00</v>
      </c>
      <c r="BA173" s="20">
        <f t="shared" si="20"/>
        <v>0</v>
      </c>
      <c r="BB173" s="20">
        <f t="shared" si="21"/>
        <v>0</v>
      </c>
      <c r="BC173" s="20">
        <f t="shared" si="22"/>
        <v>0</v>
      </c>
      <c r="BD173" s="20">
        <f t="shared" si="23"/>
        <v>0</v>
      </c>
      <c r="BE173" s="20">
        <f t="shared" si="24"/>
        <v>0</v>
      </c>
      <c r="BF173" s="20">
        <f t="shared" si="25"/>
        <v>0</v>
      </c>
    </row>
    <row r="174" spans="2:58" s="10" customFormat="1" ht="14.1" customHeight="1" x14ac:dyDescent="0.25">
      <c r="B174" s="18">
        <v>161</v>
      </c>
      <c r="C174" s="782"/>
      <c r="D174" s="783"/>
      <c r="E174" s="782"/>
      <c r="F174" s="893"/>
      <c r="G174" s="893"/>
      <c r="H174" s="893"/>
      <c r="I174" s="893"/>
      <c r="J174" s="893"/>
      <c r="K174" s="783"/>
      <c r="L174" s="894">
        <f>'STEP 2 - Receipts'!L179:N179</f>
        <v>0</v>
      </c>
      <c r="M174" s="895"/>
      <c r="N174" s="896"/>
      <c r="O174" s="790">
        <f>'STEP 2 - Receipts'!O179:P179</f>
        <v>0</v>
      </c>
      <c r="P174" s="897"/>
      <c r="Q174" s="792">
        <f>'STEP 2 - Receipts'!Q179:S179</f>
        <v>0</v>
      </c>
      <c r="R174" s="898" t="s">
        <v>471</v>
      </c>
      <c r="S174" s="898"/>
      <c r="T174" s="800">
        <f>'STEP 2 - Receipts'!T179:U179</f>
        <v>0</v>
      </c>
      <c r="U174" s="899" t="s">
        <v>471</v>
      </c>
      <c r="V174" s="887">
        <f>'STEP 2 - Receipts'!V179:W179</f>
        <v>0</v>
      </c>
      <c r="W174" s="888"/>
      <c r="X174" s="822">
        <f>'STEP 2 - Receipts'!X179:Y179</f>
        <v>0</v>
      </c>
      <c r="Y174" s="889"/>
      <c r="Z174" s="802">
        <f>'STEP 2 - Receipts'!Z179:AA179</f>
        <v>0</v>
      </c>
      <c r="AA174" s="890" t="s">
        <v>471</v>
      </c>
      <c r="AB174" s="802">
        <f>'STEP 2 - Receipts'!AB179:AC179</f>
        <v>0</v>
      </c>
      <c r="AC174" s="890"/>
      <c r="AD174" s="815">
        <f>'STEP 2 - Receipts'!AD179:AF179</f>
        <v>0</v>
      </c>
      <c r="AE174" s="891"/>
      <c r="AF174" s="892"/>
      <c r="AH174" s="140" t="str">
        <f t="shared" si="18"/>
        <v>00</v>
      </c>
      <c r="AI174" s="41"/>
      <c r="AJ174" s="41"/>
      <c r="AK174" s="41"/>
      <c r="AL174" s="41"/>
      <c r="AM174" s="41"/>
      <c r="AN174" s="41"/>
      <c r="AO174" s="41"/>
      <c r="AP174" s="41"/>
      <c r="AQ174" s="41"/>
      <c r="AR174" s="41"/>
      <c r="AS174" s="41"/>
      <c r="AT174" s="41"/>
      <c r="AW174" s="10" t="str">
        <f t="shared" si="26"/>
        <v>show</v>
      </c>
      <c r="AZ174" s="19" t="str">
        <f t="shared" si="19"/>
        <v>00</v>
      </c>
      <c r="BA174" s="20">
        <f t="shared" si="20"/>
        <v>0</v>
      </c>
      <c r="BB174" s="20">
        <f t="shared" si="21"/>
        <v>0</v>
      </c>
      <c r="BC174" s="20">
        <f t="shared" si="22"/>
        <v>0</v>
      </c>
      <c r="BD174" s="20">
        <f t="shared" si="23"/>
        <v>0</v>
      </c>
      <c r="BE174" s="20">
        <f t="shared" si="24"/>
        <v>0</v>
      </c>
      <c r="BF174" s="20">
        <f t="shared" si="25"/>
        <v>0</v>
      </c>
    </row>
    <row r="175" spans="2:58" s="10" customFormat="1" ht="14.1" customHeight="1" x14ac:dyDescent="0.25">
      <c r="B175" s="18">
        <v>162</v>
      </c>
      <c r="C175" s="782"/>
      <c r="D175" s="783"/>
      <c r="E175" s="782"/>
      <c r="F175" s="893"/>
      <c r="G175" s="893"/>
      <c r="H175" s="893"/>
      <c r="I175" s="893"/>
      <c r="J175" s="893"/>
      <c r="K175" s="783"/>
      <c r="L175" s="894">
        <f>'STEP 2 - Receipts'!L180:N180</f>
        <v>0</v>
      </c>
      <c r="M175" s="895"/>
      <c r="N175" s="896"/>
      <c r="O175" s="790">
        <f>'STEP 2 - Receipts'!O180:P180</f>
        <v>0</v>
      </c>
      <c r="P175" s="897"/>
      <c r="Q175" s="792">
        <f>'STEP 2 - Receipts'!Q180:S180</f>
        <v>0</v>
      </c>
      <c r="R175" s="898" t="s">
        <v>472</v>
      </c>
      <c r="S175" s="898"/>
      <c r="T175" s="800">
        <f>'STEP 2 - Receipts'!T180:U180</f>
        <v>0</v>
      </c>
      <c r="U175" s="899" t="s">
        <v>472</v>
      </c>
      <c r="V175" s="887">
        <f>'STEP 2 - Receipts'!V180:W180</f>
        <v>0</v>
      </c>
      <c r="W175" s="888"/>
      <c r="X175" s="822">
        <f>'STEP 2 - Receipts'!X180:Y180</f>
        <v>0</v>
      </c>
      <c r="Y175" s="889"/>
      <c r="Z175" s="802">
        <f>'STEP 2 - Receipts'!Z180:AA180</f>
        <v>0</v>
      </c>
      <c r="AA175" s="890" t="s">
        <v>472</v>
      </c>
      <c r="AB175" s="802">
        <f>'STEP 2 - Receipts'!AB180:AC180</f>
        <v>0</v>
      </c>
      <c r="AC175" s="890"/>
      <c r="AD175" s="815">
        <f>'STEP 2 - Receipts'!AD180:AF180</f>
        <v>0</v>
      </c>
      <c r="AE175" s="891"/>
      <c r="AF175" s="892"/>
      <c r="AH175" s="140" t="str">
        <f t="shared" si="18"/>
        <v>00</v>
      </c>
      <c r="AI175" s="41"/>
      <c r="AJ175" s="41"/>
      <c r="AK175" s="41"/>
      <c r="AL175" s="41"/>
      <c r="AM175" s="41"/>
      <c r="AN175" s="41"/>
      <c r="AO175" s="41"/>
      <c r="AP175" s="41"/>
      <c r="AQ175" s="41"/>
      <c r="AR175" s="41"/>
      <c r="AS175" s="41"/>
      <c r="AT175" s="41"/>
      <c r="AW175" s="10" t="str">
        <f t="shared" si="26"/>
        <v>show</v>
      </c>
      <c r="AZ175" s="19" t="str">
        <f t="shared" si="19"/>
        <v>00</v>
      </c>
      <c r="BA175" s="20">
        <f t="shared" si="20"/>
        <v>0</v>
      </c>
      <c r="BB175" s="20">
        <f t="shared" si="21"/>
        <v>0</v>
      </c>
      <c r="BC175" s="20">
        <f t="shared" si="22"/>
        <v>0</v>
      </c>
      <c r="BD175" s="20">
        <f t="shared" si="23"/>
        <v>0</v>
      </c>
      <c r="BE175" s="20">
        <f t="shared" si="24"/>
        <v>0</v>
      </c>
      <c r="BF175" s="20">
        <f t="shared" si="25"/>
        <v>0</v>
      </c>
    </row>
    <row r="176" spans="2:58" s="10" customFormat="1" ht="14.1" customHeight="1" x14ac:dyDescent="0.25">
      <c r="B176" s="18">
        <v>163</v>
      </c>
      <c r="C176" s="782"/>
      <c r="D176" s="783"/>
      <c r="E176" s="782"/>
      <c r="F176" s="893"/>
      <c r="G176" s="893"/>
      <c r="H176" s="893"/>
      <c r="I176" s="893"/>
      <c r="J176" s="893"/>
      <c r="K176" s="783"/>
      <c r="L176" s="894">
        <f>'STEP 2 - Receipts'!L181:N181</f>
        <v>0</v>
      </c>
      <c r="M176" s="895"/>
      <c r="N176" s="896"/>
      <c r="O176" s="790">
        <f>'STEP 2 - Receipts'!O181:P181</f>
        <v>0</v>
      </c>
      <c r="P176" s="897"/>
      <c r="Q176" s="792">
        <f>'STEP 2 - Receipts'!Q181:S181</f>
        <v>0</v>
      </c>
      <c r="R176" s="898" t="s">
        <v>473</v>
      </c>
      <c r="S176" s="898"/>
      <c r="T176" s="800">
        <f>'STEP 2 - Receipts'!T181:U181</f>
        <v>0</v>
      </c>
      <c r="U176" s="899" t="s">
        <v>473</v>
      </c>
      <c r="V176" s="887">
        <f>'STEP 2 - Receipts'!V181:W181</f>
        <v>0</v>
      </c>
      <c r="W176" s="888"/>
      <c r="X176" s="822">
        <f>'STEP 2 - Receipts'!X181:Y181</f>
        <v>0</v>
      </c>
      <c r="Y176" s="889"/>
      <c r="Z176" s="802">
        <f>'STEP 2 - Receipts'!Z181:AA181</f>
        <v>0</v>
      </c>
      <c r="AA176" s="890" t="s">
        <v>473</v>
      </c>
      <c r="AB176" s="802">
        <f>'STEP 2 - Receipts'!AB181:AC181</f>
        <v>0</v>
      </c>
      <c r="AC176" s="890"/>
      <c r="AD176" s="815">
        <f>'STEP 2 - Receipts'!AD181:AF181</f>
        <v>0</v>
      </c>
      <c r="AE176" s="891"/>
      <c r="AF176" s="892"/>
      <c r="AH176" s="140" t="str">
        <f t="shared" si="18"/>
        <v>00</v>
      </c>
      <c r="AI176" s="41"/>
      <c r="AJ176" s="41"/>
      <c r="AK176" s="41"/>
      <c r="AL176" s="41"/>
      <c r="AM176" s="41"/>
      <c r="AN176" s="41"/>
      <c r="AO176" s="41"/>
      <c r="AP176" s="41"/>
      <c r="AQ176" s="41"/>
      <c r="AR176" s="41"/>
      <c r="AS176" s="41"/>
      <c r="AT176" s="41"/>
      <c r="AW176" s="10" t="str">
        <f t="shared" si="26"/>
        <v>show</v>
      </c>
      <c r="AZ176" s="19" t="str">
        <f t="shared" si="19"/>
        <v>00</v>
      </c>
      <c r="BA176" s="20">
        <f t="shared" si="20"/>
        <v>0</v>
      </c>
      <c r="BB176" s="20">
        <f t="shared" si="21"/>
        <v>0</v>
      </c>
      <c r="BC176" s="20">
        <f t="shared" si="22"/>
        <v>0</v>
      </c>
      <c r="BD176" s="20">
        <f t="shared" si="23"/>
        <v>0</v>
      </c>
      <c r="BE176" s="20">
        <f t="shared" si="24"/>
        <v>0</v>
      </c>
      <c r="BF176" s="20">
        <f t="shared" si="25"/>
        <v>0</v>
      </c>
    </row>
    <row r="177" spans="2:58" s="10" customFormat="1" ht="14.1" customHeight="1" x14ac:dyDescent="0.25">
      <c r="B177" s="18">
        <v>164</v>
      </c>
      <c r="C177" s="782"/>
      <c r="D177" s="783"/>
      <c r="E177" s="782"/>
      <c r="F177" s="893"/>
      <c r="G177" s="893"/>
      <c r="H177" s="893"/>
      <c r="I177" s="893"/>
      <c r="J177" s="893"/>
      <c r="K177" s="783"/>
      <c r="L177" s="894">
        <f>'STEP 2 - Receipts'!L182:N182</f>
        <v>0</v>
      </c>
      <c r="M177" s="895"/>
      <c r="N177" s="896"/>
      <c r="O177" s="790">
        <f>'STEP 2 - Receipts'!O182:P182</f>
        <v>0</v>
      </c>
      <c r="P177" s="897"/>
      <c r="Q177" s="792">
        <f>'STEP 2 - Receipts'!Q182:S182</f>
        <v>0</v>
      </c>
      <c r="R177" s="898" t="s">
        <v>474</v>
      </c>
      <c r="S177" s="898"/>
      <c r="T177" s="800">
        <f>'STEP 2 - Receipts'!T182:U182</f>
        <v>0</v>
      </c>
      <c r="U177" s="899" t="s">
        <v>474</v>
      </c>
      <c r="V177" s="887">
        <f>'STEP 2 - Receipts'!V182:W182</f>
        <v>0</v>
      </c>
      <c r="W177" s="888"/>
      <c r="X177" s="822">
        <f>'STEP 2 - Receipts'!X182:Y182</f>
        <v>0</v>
      </c>
      <c r="Y177" s="889"/>
      <c r="Z177" s="802">
        <f>'STEP 2 - Receipts'!Z182:AA182</f>
        <v>0</v>
      </c>
      <c r="AA177" s="890" t="s">
        <v>474</v>
      </c>
      <c r="AB177" s="802">
        <f>'STEP 2 - Receipts'!AB182:AC182</f>
        <v>0</v>
      </c>
      <c r="AC177" s="890"/>
      <c r="AD177" s="815">
        <f>'STEP 2 - Receipts'!AD182:AF182</f>
        <v>0</v>
      </c>
      <c r="AE177" s="891"/>
      <c r="AF177" s="892"/>
      <c r="AH177" s="140" t="str">
        <f t="shared" si="18"/>
        <v>00</v>
      </c>
      <c r="AI177" s="41"/>
      <c r="AJ177" s="41"/>
      <c r="AK177" s="41"/>
      <c r="AL177" s="41"/>
      <c r="AM177" s="41"/>
      <c r="AN177" s="41"/>
      <c r="AO177" s="41"/>
      <c r="AP177" s="41"/>
      <c r="AQ177" s="41"/>
      <c r="AR177" s="41"/>
      <c r="AS177" s="41"/>
      <c r="AT177" s="41"/>
      <c r="AW177" s="10" t="str">
        <f t="shared" si="26"/>
        <v>show</v>
      </c>
      <c r="AZ177" s="19" t="str">
        <f t="shared" si="19"/>
        <v>00</v>
      </c>
      <c r="BA177" s="20">
        <f t="shared" si="20"/>
        <v>0</v>
      </c>
      <c r="BB177" s="20">
        <f t="shared" si="21"/>
        <v>0</v>
      </c>
      <c r="BC177" s="20">
        <f t="shared" si="22"/>
        <v>0</v>
      </c>
      <c r="BD177" s="20">
        <f t="shared" si="23"/>
        <v>0</v>
      </c>
      <c r="BE177" s="20">
        <f t="shared" si="24"/>
        <v>0</v>
      </c>
      <c r="BF177" s="20">
        <f t="shared" si="25"/>
        <v>0</v>
      </c>
    </row>
    <row r="178" spans="2:58" s="10" customFormat="1" ht="14.1" customHeight="1" x14ac:dyDescent="0.25">
      <c r="B178" s="18">
        <v>165</v>
      </c>
      <c r="C178" s="782"/>
      <c r="D178" s="783"/>
      <c r="E178" s="782"/>
      <c r="F178" s="893"/>
      <c r="G178" s="893"/>
      <c r="H178" s="893"/>
      <c r="I178" s="893"/>
      <c r="J178" s="893"/>
      <c r="K178" s="783"/>
      <c r="L178" s="894">
        <f>'STEP 2 - Receipts'!L183:N183</f>
        <v>0</v>
      </c>
      <c r="M178" s="895"/>
      <c r="N178" s="896"/>
      <c r="O178" s="790">
        <f>'STEP 2 - Receipts'!O183:P183</f>
        <v>0</v>
      </c>
      <c r="P178" s="897"/>
      <c r="Q178" s="792">
        <f>'STEP 2 - Receipts'!Q183:S183</f>
        <v>0</v>
      </c>
      <c r="R178" s="898" t="s">
        <v>475</v>
      </c>
      <c r="S178" s="898"/>
      <c r="T178" s="800">
        <f>'STEP 2 - Receipts'!T183:U183</f>
        <v>0</v>
      </c>
      <c r="U178" s="899" t="s">
        <v>475</v>
      </c>
      <c r="V178" s="887">
        <f>'STEP 2 - Receipts'!V183:W183</f>
        <v>0</v>
      </c>
      <c r="W178" s="888"/>
      <c r="X178" s="822">
        <f>'STEP 2 - Receipts'!X183:Y183</f>
        <v>0</v>
      </c>
      <c r="Y178" s="889"/>
      <c r="Z178" s="802">
        <f>'STEP 2 - Receipts'!Z183:AA183</f>
        <v>0</v>
      </c>
      <c r="AA178" s="890" t="s">
        <v>475</v>
      </c>
      <c r="AB178" s="802">
        <f>'STEP 2 - Receipts'!AB183:AC183</f>
        <v>0</v>
      </c>
      <c r="AC178" s="890"/>
      <c r="AD178" s="815">
        <f>'STEP 2 - Receipts'!AD183:AF183</f>
        <v>0</v>
      </c>
      <c r="AE178" s="891"/>
      <c r="AF178" s="892"/>
      <c r="AH178" s="140" t="str">
        <f t="shared" si="18"/>
        <v>00</v>
      </c>
      <c r="AI178" s="41"/>
      <c r="AJ178" s="41"/>
      <c r="AK178" s="41"/>
      <c r="AL178" s="41"/>
      <c r="AM178" s="41"/>
      <c r="AN178" s="41"/>
      <c r="AO178" s="41"/>
      <c r="AP178" s="41"/>
      <c r="AQ178" s="41"/>
      <c r="AR178" s="41"/>
      <c r="AS178" s="41"/>
      <c r="AT178" s="41"/>
      <c r="AW178" s="10" t="str">
        <f t="shared" si="26"/>
        <v>show</v>
      </c>
      <c r="AZ178" s="19" t="str">
        <f t="shared" si="19"/>
        <v>00</v>
      </c>
      <c r="BA178" s="20">
        <f t="shared" si="20"/>
        <v>0</v>
      </c>
      <c r="BB178" s="20">
        <f t="shared" si="21"/>
        <v>0</v>
      </c>
      <c r="BC178" s="20">
        <f t="shared" si="22"/>
        <v>0</v>
      </c>
      <c r="BD178" s="20">
        <f t="shared" si="23"/>
        <v>0</v>
      </c>
      <c r="BE178" s="20">
        <f t="shared" si="24"/>
        <v>0</v>
      </c>
      <c r="BF178" s="20">
        <f t="shared" si="25"/>
        <v>0</v>
      </c>
    </row>
    <row r="179" spans="2:58" s="10" customFormat="1" ht="14.1" customHeight="1" x14ac:dyDescent="0.25">
      <c r="B179" s="18">
        <v>166</v>
      </c>
      <c r="C179" s="782"/>
      <c r="D179" s="783"/>
      <c r="E179" s="782"/>
      <c r="F179" s="893"/>
      <c r="G179" s="893"/>
      <c r="H179" s="893"/>
      <c r="I179" s="893"/>
      <c r="J179" s="893"/>
      <c r="K179" s="783"/>
      <c r="L179" s="894">
        <f>'STEP 2 - Receipts'!L184:N184</f>
        <v>0</v>
      </c>
      <c r="M179" s="895"/>
      <c r="N179" s="896"/>
      <c r="O179" s="790">
        <f>'STEP 2 - Receipts'!O184:P184</f>
        <v>0</v>
      </c>
      <c r="P179" s="897"/>
      <c r="Q179" s="792">
        <f>'STEP 2 - Receipts'!Q184:S184</f>
        <v>0</v>
      </c>
      <c r="R179" s="898" t="s">
        <v>476</v>
      </c>
      <c r="S179" s="898"/>
      <c r="T179" s="800">
        <f>'STEP 2 - Receipts'!T184:U184</f>
        <v>0</v>
      </c>
      <c r="U179" s="899" t="s">
        <v>476</v>
      </c>
      <c r="V179" s="887">
        <f>'STEP 2 - Receipts'!V184:W184</f>
        <v>0</v>
      </c>
      <c r="W179" s="888"/>
      <c r="X179" s="822">
        <f>'STEP 2 - Receipts'!X184:Y184</f>
        <v>0</v>
      </c>
      <c r="Y179" s="889"/>
      <c r="Z179" s="802">
        <f>'STEP 2 - Receipts'!Z184:AA184</f>
        <v>0</v>
      </c>
      <c r="AA179" s="890" t="s">
        <v>476</v>
      </c>
      <c r="AB179" s="802">
        <f>'STEP 2 - Receipts'!AB184:AC184</f>
        <v>0</v>
      </c>
      <c r="AC179" s="890"/>
      <c r="AD179" s="815">
        <f>'STEP 2 - Receipts'!AD184:AF184</f>
        <v>0</v>
      </c>
      <c r="AE179" s="891"/>
      <c r="AF179" s="892"/>
      <c r="AH179" s="140" t="str">
        <f t="shared" si="18"/>
        <v>00</v>
      </c>
      <c r="AI179" s="41"/>
      <c r="AJ179" s="41"/>
      <c r="AK179" s="41"/>
      <c r="AL179" s="41"/>
      <c r="AM179" s="41"/>
      <c r="AN179" s="41"/>
      <c r="AO179" s="41"/>
      <c r="AP179" s="41"/>
      <c r="AQ179" s="41"/>
      <c r="AR179" s="41"/>
      <c r="AS179" s="41"/>
      <c r="AT179" s="41"/>
      <c r="AW179" s="10" t="str">
        <f t="shared" si="26"/>
        <v>show</v>
      </c>
      <c r="AZ179" s="19" t="str">
        <f t="shared" si="19"/>
        <v>00</v>
      </c>
      <c r="BA179" s="20">
        <f t="shared" si="20"/>
        <v>0</v>
      </c>
      <c r="BB179" s="20">
        <f t="shared" si="21"/>
        <v>0</v>
      </c>
      <c r="BC179" s="20">
        <f t="shared" si="22"/>
        <v>0</v>
      </c>
      <c r="BD179" s="20">
        <f t="shared" si="23"/>
        <v>0</v>
      </c>
      <c r="BE179" s="20">
        <f t="shared" si="24"/>
        <v>0</v>
      </c>
      <c r="BF179" s="20">
        <f t="shared" si="25"/>
        <v>0</v>
      </c>
    </row>
    <row r="180" spans="2:58" s="10" customFormat="1" ht="14.1" customHeight="1" x14ac:dyDescent="0.25">
      <c r="B180" s="18">
        <v>167</v>
      </c>
      <c r="C180" s="782"/>
      <c r="D180" s="783"/>
      <c r="E180" s="782"/>
      <c r="F180" s="893"/>
      <c r="G180" s="893"/>
      <c r="H180" s="893"/>
      <c r="I180" s="893"/>
      <c r="J180" s="893"/>
      <c r="K180" s="783"/>
      <c r="L180" s="894">
        <f>'STEP 2 - Receipts'!L185:N185</f>
        <v>0</v>
      </c>
      <c r="M180" s="895"/>
      <c r="N180" s="896"/>
      <c r="O180" s="790">
        <f>'STEP 2 - Receipts'!O185:P185</f>
        <v>0</v>
      </c>
      <c r="P180" s="897"/>
      <c r="Q180" s="792">
        <f>'STEP 2 - Receipts'!Q185:S185</f>
        <v>0</v>
      </c>
      <c r="R180" s="898" t="s">
        <v>477</v>
      </c>
      <c r="S180" s="898"/>
      <c r="T180" s="800">
        <f>'STEP 2 - Receipts'!T185:U185</f>
        <v>0</v>
      </c>
      <c r="U180" s="899" t="s">
        <v>477</v>
      </c>
      <c r="V180" s="887">
        <f>'STEP 2 - Receipts'!V185:W185</f>
        <v>0</v>
      </c>
      <c r="W180" s="888"/>
      <c r="X180" s="822">
        <f>'STEP 2 - Receipts'!X185:Y185</f>
        <v>0</v>
      </c>
      <c r="Y180" s="889"/>
      <c r="Z180" s="802">
        <f>'STEP 2 - Receipts'!Z185:AA185</f>
        <v>0</v>
      </c>
      <c r="AA180" s="890" t="s">
        <v>477</v>
      </c>
      <c r="AB180" s="802">
        <f>'STEP 2 - Receipts'!AB185:AC185</f>
        <v>0</v>
      </c>
      <c r="AC180" s="890"/>
      <c r="AD180" s="815">
        <f>'STEP 2 - Receipts'!AD185:AF185</f>
        <v>0</v>
      </c>
      <c r="AE180" s="891"/>
      <c r="AF180" s="892"/>
      <c r="AH180" s="140" t="str">
        <f t="shared" si="18"/>
        <v>00</v>
      </c>
      <c r="AI180" s="41"/>
      <c r="AJ180" s="41"/>
      <c r="AK180" s="41"/>
      <c r="AL180" s="41"/>
      <c r="AM180" s="41"/>
      <c r="AN180" s="41"/>
      <c r="AO180" s="41"/>
      <c r="AP180" s="41"/>
      <c r="AQ180" s="41"/>
      <c r="AR180" s="41"/>
      <c r="AS180" s="41"/>
      <c r="AT180" s="41"/>
      <c r="AW180" s="10" t="str">
        <f t="shared" si="26"/>
        <v>show</v>
      </c>
      <c r="AZ180" s="19" t="str">
        <f t="shared" si="19"/>
        <v>00</v>
      </c>
      <c r="BA180" s="20">
        <f t="shared" si="20"/>
        <v>0</v>
      </c>
      <c r="BB180" s="20">
        <f t="shared" si="21"/>
        <v>0</v>
      </c>
      <c r="BC180" s="20">
        <f t="shared" si="22"/>
        <v>0</v>
      </c>
      <c r="BD180" s="20">
        <f t="shared" si="23"/>
        <v>0</v>
      </c>
      <c r="BE180" s="20">
        <f t="shared" si="24"/>
        <v>0</v>
      </c>
      <c r="BF180" s="20">
        <f t="shared" si="25"/>
        <v>0</v>
      </c>
    </row>
    <row r="181" spans="2:58" s="10" customFormat="1" ht="14.1" customHeight="1" x14ac:dyDescent="0.25">
      <c r="B181" s="18">
        <v>168</v>
      </c>
      <c r="C181" s="782"/>
      <c r="D181" s="783"/>
      <c r="E181" s="782"/>
      <c r="F181" s="893"/>
      <c r="G181" s="893"/>
      <c r="H181" s="893"/>
      <c r="I181" s="893"/>
      <c r="J181" s="893"/>
      <c r="K181" s="783"/>
      <c r="L181" s="894">
        <f>'STEP 2 - Receipts'!L186:N186</f>
        <v>0</v>
      </c>
      <c r="M181" s="895"/>
      <c r="N181" s="896"/>
      <c r="O181" s="790">
        <f>'STEP 2 - Receipts'!O186:P186</f>
        <v>0</v>
      </c>
      <c r="P181" s="897"/>
      <c r="Q181" s="792">
        <f>'STEP 2 - Receipts'!Q186:S186</f>
        <v>0</v>
      </c>
      <c r="R181" s="898" t="s">
        <v>478</v>
      </c>
      <c r="S181" s="898"/>
      <c r="T181" s="800">
        <f>'STEP 2 - Receipts'!T186:U186</f>
        <v>0</v>
      </c>
      <c r="U181" s="899" t="s">
        <v>478</v>
      </c>
      <c r="V181" s="887">
        <f>'STEP 2 - Receipts'!V186:W186</f>
        <v>0</v>
      </c>
      <c r="W181" s="888"/>
      <c r="X181" s="822">
        <f>'STEP 2 - Receipts'!X186:Y186</f>
        <v>0</v>
      </c>
      <c r="Y181" s="889"/>
      <c r="Z181" s="802">
        <f>'STEP 2 - Receipts'!Z186:AA186</f>
        <v>0</v>
      </c>
      <c r="AA181" s="890" t="s">
        <v>478</v>
      </c>
      <c r="AB181" s="802">
        <f>'STEP 2 - Receipts'!AB186:AC186</f>
        <v>0</v>
      </c>
      <c r="AC181" s="890"/>
      <c r="AD181" s="815">
        <f>'STEP 2 - Receipts'!AD186:AF186</f>
        <v>0</v>
      </c>
      <c r="AE181" s="891"/>
      <c r="AF181" s="892"/>
      <c r="AH181" s="140" t="str">
        <f t="shared" si="18"/>
        <v>00</v>
      </c>
      <c r="AI181" s="41"/>
      <c r="AJ181" s="41"/>
      <c r="AK181" s="41"/>
      <c r="AL181" s="41"/>
      <c r="AM181" s="41"/>
      <c r="AN181" s="41"/>
      <c r="AO181" s="41"/>
      <c r="AP181" s="41"/>
      <c r="AQ181" s="41"/>
      <c r="AR181" s="41"/>
      <c r="AS181" s="41"/>
      <c r="AT181" s="41"/>
      <c r="AW181" s="10" t="str">
        <f t="shared" si="26"/>
        <v>show</v>
      </c>
      <c r="AZ181" s="19" t="str">
        <f t="shared" si="19"/>
        <v>00</v>
      </c>
      <c r="BA181" s="20">
        <f t="shared" si="20"/>
        <v>0</v>
      </c>
      <c r="BB181" s="20">
        <f t="shared" si="21"/>
        <v>0</v>
      </c>
      <c r="BC181" s="20">
        <f t="shared" si="22"/>
        <v>0</v>
      </c>
      <c r="BD181" s="20">
        <f t="shared" si="23"/>
        <v>0</v>
      </c>
      <c r="BE181" s="20">
        <f t="shared" si="24"/>
        <v>0</v>
      </c>
      <c r="BF181" s="20">
        <f t="shared" si="25"/>
        <v>0</v>
      </c>
    </row>
    <row r="182" spans="2:58" s="10" customFormat="1" ht="14.1" customHeight="1" x14ac:dyDescent="0.25">
      <c r="B182" s="18">
        <v>169</v>
      </c>
      <c r="C182" s="782"/>
      <c r="D182" s="783"/>
      <c r="E182" s="782"/>
      <c r="F182" s="893"/>
      <c r="G182" s="893"/>
      <c r="H182" s="893"/>
      <c r="I182" s="893"/>
      <c r="J182" s="893"/>
      <c r="K182" s="783"/>
      <c r="L182" s="894">
        <f>'STEP 2 - Receipts'!L187:N187</f>
        <v>0</v>
      </c>
      <c r="M182" s="895"/>
      <c r="N182" s="896"/>
      <c r="O182" s="790">
        <f>'STEP 2 - Receipts'!O187:P187</f>
        <v>0</v>
      </c>
      <c r="P182" s="897"/>
      <c r="Q182" s="792">
        <f>'STEP 2 - Receipts'!Q187:S187</f>
        <v>0</v>
      </c>
      <c r="R182" s="898" t="s">
        <v>479</v>
      </c>
      <c r="S182" s="898"/>
      <c r="T182" s="800">
        <f>'STEP 2 - Receipts'!T187:U187</f>
        <v>0</v>
      </c>
      <c r="U182" s="899" t="s">
        <v>479</v>
      </c>
      <c r="V182" s="887">
        <f>'STEP 2 - Receipts'!V187:W187</f>
        <v>0</v>
      </c>
      <c r="W182" s="888"/>
      <c r="X182" s="822">
        <f>'STEP 2 - Receipts'!X187:Y187</f>
        <v>0</v>
      </c>
      <c r="Y182" s="889"/>
      <c r="Z182" s="802">
        <f>'STEP 2 - Receipts'!Z187:AA187</f>
        <v>0</v>
      </c>
      <c r="AA182" s="890" t="s">
        <v>479</v>
      </c>
      <c r="AB182" s="802">
        <f>'STEP 2 - Receipts'!AB187:AC187</f>
        <v>0</v>
      </c>
      <c r="AC182" s="890"/>
      <c r="AD182" s="815">
        <f>'STEP 2 - Receipts'!AD187:AF187</f>
        <v>0</v>
      </c>
      <c r="AE182" s="891"/>
      <c r="AF182" s="892"/>
      <c r="AH182" s="140" t="str">
        <f t="shared" si="18"/>
        <v>00</v>
      </c>
      <c r="AI182" s="41"/>
      <c r="AJ182" s="41"/>
      <c r="AK182" s="41"/>
      <c r="AL182" s="41"/>
      <c r="AM182" s="41"/>
      <c r="AN182" s="41"/>
      <c r="AO182" s="41"/>
      <c r="AP182" s="41"/>
      <c r="AQ182" s="41"/>
      <c r="AR182" s="41"/>
      <c r="AS182" s="41"/>
      <c r="AT182" s="41"/>
      <c r="AW182" s="10" t="str">
        <f t="shared" si="26"/>
        <v>show</v>
      </c>
      <c r="AZ182" s="19" t="str">
        <f t="shared" si="19"/>
        <v>00</v>
      </c>
      <c r="BA182" s="20">
        <f t="shared" si="20"/>
        <v>0</v>
      </c>
      <c r="BB182" s="20">
        <f t="shared" si="21"/>
        <v>0</v>
      </c>
      <c r="BC182" s="20">
        <f t="shared" si="22"/>
        <v>0</v>
      </c>
      <c r="BD182" s="20">
        <f t="shared" si="23"/>
        <v>0</v>
      </c>
      <c r="BE182" s="20">
        <f t="shared" si="24"/>
        <v>0</v>
      </c>
      <c r="BF182" s="20">
        <f t="shared" si="25"/>
        <v>0</v>
      </c>
    </row>
    <row r="183" spans="2:58" s="10" customFormat="1" ht="14.1" customHeight="1" x14ac:dyDescent="0.25">
      <c r="B183" s="18">
        <v>170</v>
      </c>
      <c r="C183" s="782"/>
      <c r="D183" s="783"/>
      <c r="E183" s="782"/>
      <c r="F183" s="893"/>
      <c r="G183" s="893"/>
      <c r="H183" s="893"/>
      <c r="I183" s="893"/>
      <c r="J183" s="893"/>
      <c r="K183" s="783"/>
      <c r="L183" s="894">
        <f>'STEP 2 - Receipts'!L188:N188</f>
        <v>0</v>
      </c>
      <c r="M183" s="895"/>
      <c r="N183" s="896"/>
      <c r="O183" s="790">
        <f>'STEP 2 - Receipts'!O188:P188</f>
        <v>0</v>
      </c>
      <c r="P183" s="897"/>
      <c r="Q183" s="792">
        <f>'STEP 2 - Receipts'!Q188:S188</f>
        <v>0</v>
      </c>
      <c r="R183" s="898" t="s">
        <v>480</v>
      </c>
      <c r="S183" s="898"/>
      <c r="T183" s="800">
        <f>'STEP 2 - Receipts'!T188:U188</f>
        <v>0</v>
      </c>
      <c r="U183" s="899" t="s">
        <v>480</v>
      </c>
      <c r="V183" s="887">
        <f>'STEP 2 - Receipts'!V188:W188</f>
        <v>0</v>
      </c>
      <c r="W183" s="888"/>
      <c r="X183" s="822">
        <f>'STEP 2 - Receipts'!X188:Y188</f>
        <v>0</v>
      </c>
      <c r="Y183" s="889"/>
      <c r="Z183" s="802">
        <f>'STEP 2 - Receipts'!Z188:AA188</f>
        <v>0</v>
      </c>
      <c r="AA183" s="890" t="s">
        <v>480</v>
      </c>
      <c r="AB183" s="802">
        <f>'STEP 2 - Receipts'!AB188:AC188</f>
        <v>0</v>
      </c>
      <c r="AC183" s="890"/>
      <c r="AD183" s="815">
        <f>'STEP 2 - Receipts'!AD188:AF188</f>
        <v>0</v>
      </c>
      <c r="AE183" s="891"/>
      <c r="AF183" s="892"/>
      <c r="AH183" s="140" t="str">
        <f t="shared" si="18"/>
        <v>00</v>
      </c>
      <c r="AI183" s="41"/>
      <c r="AJ183" s="41"/>
      <c r="AK183" s="41"/>
      <c r="AL183" s="41"/>
      <c r="AM183" s="41"/>
      <c r="AN183" s="41"/>
      <c r="AO183" s="41"/>
      <c r="AP183" s="41"/>
      <c r="AQ183" s="41"/>
      <c r="AR183" s="41"/>
      <c r="AS183" s="41"/>
      <c r="AT183" s="41"/>
      <c r="AW183" s="10" t="str">
        <f t="shared" si="26"/>
        <v>show</v>
      </c>
      <c r="AZ183" s="19" t="str">
        <f t="shared" si="19"/>
        <v>00</v>
      </c>
      <c r="BA183" s="20">
        <f t="shared" si="20"/>
        <v>0</v>
      </c>
      <c r="BB183" s="20">
        <f t="shared" si="21"/>
        <v>0</v>
      </c>
      <c r="BC183" s="20">
        <f t="shared" si="22"/>
        <v>0</v>
      </c>
      <c r="BD183" s="20">
        <f t="shared" si="23"/>
        <v>0</v>
      </c>
      <c r="BE183" s="20">
        <f t="shared" si="24"/>
        <v>0</v>
      </c>
      <c r="BF183" s="20">
        <f t="shared" si="25"/>
        <v>0</v>
      </c>
    </row>
    <row r="184" spans="2:58" s="10" customFormat="1" ht="14.1" customHeight="1" x14ac:dyDescent="0.25">
      <c r="B184" s="18">
        <v>171</v>
      </c>
      <c r="C184" s="782"/>
      <c r="D184" s="783"/>
      <c r="E184" s="782"/>
      <c r="F184" s="893"/>
      <c r="G184" s="893"/>
      <c r="H184" s="893"/>
      <c r="I184" s="893"/>
      <c r="J184" s="893"/>
      <c r="K184" s="783"/>
      <c r="L184" s="894">
        <f>'STEP 2 - Receipts'!L189:N189</f>
        <v>0</v>
      </c>
      <c r="M184" s="895"/>
      <c r="N184" s="896"/>
      <c r="O184" s="790">
        <f>'STEP 2 - Receipts'!O189:P189</f>
        <v>0</v>
      </c>
      <c r="P184" s="897"/>
      <c r="Q184" s="792">
        <f>'STEP 2 - Receipts'!Q189:S189</f>
        <v>0</v>
      </c>
      <c r="R184" s="898" t="s">
        <v>481</v>
      </c>
      <c r="S184" s="898"/>
      <c r="T184" s="800">
        <f>'STEP 2 - Receipts'!T189:U189</f>
        <v>0</v>
      </c>
      <c r="U184" s="899" t="s">
        <v>481</v>
      </c>
      <c r="V184" s="887">
        <f>'STEP 2 - Receipts'!V189:W189</f>
        <v>0</v>
      </c>
      <c r="W184" s="888"/>
      <c r="X184" s="822">
        <f>'STEP 2 - Receipts'!X189:Y189</f>
        <v>0</v>
      </c>
      <c r="Y184" s="889"/>
      <c r="Z184" s="802">
        <f>'STEP 2 - Receipts'!Z189:AA189</f>
        <v>0</v>
      </c>
      <c r="AA184" s="890" t="s">
        <v>481</v>
      </c>
      <c r="AB184" s="802">
        <f>'STEP 2 - Receipts'!AB189:AC189</f>
        <v>0</v>
      </c>
      <c r="AC184" s="890"/>
      <c r="AD184" s="815">
        <f>'STEP 2 - Receipts'!AD189:AF189</f>
        <v>0</v>
      </c>
      <c r="AE184" s="891"/>
      <c r="AF184" s="892"/>
      <c r="AH184" s="140" t="str">
        <f t="shared" si="18"/>
        <v>00</v>
      </c>
      <c r="AI184" s="41"/>
      <c r="AJ184" s="41"/>
      <c r="AK184" s="41"/>
      <c r="AL184" s="41"/>
      <c r="AM184" s="41"/>
      <c r="AN184" s="41"/>
      <c r="AO184" s="41"/>
      <c r="AP184" s="41"/>
      <c r="AQ184" s="41"/>
      <c r="AR184" s="41"/>
      <c r="AS184" s="41"/>
      <c r="AT184" s="41"/>
      <c r="AW184" s="10" t="str">
        <f t="shared" si="26"/>
        <v>show</v>
      </c>
      <c r="AZ184" s="19" t="str">
        <f t="shared" si="19"/>
        <v>00</v>
      </c>
      <c r="BA184" s="20">
        <f t="shared" si="20"/>
        <v>0</v>
      </c>
      <c r="BB184" s="20">
        <f t="shared" si="21"/>
        <v>0</v>
      </c>
      <c r="BC184" s="20">
        <f t="shared" si="22"/>
        <v>0</v>
      </c>
      <c r="BD184" s="20">
        <f t="shared" si="23"/>
        <v>0</v>
      </c>
      <c r="BE184" s="20">
        <f t="shared" si="24"/>
        <v>0</v>
      </c>
      <c r="BF184" s="20">
        <f t="shared" si="25"/>
        <v>0</v>
      </c>
    </row>
    <row r="185" spans="2:58" s="10" customFormat="1" ht="14.1" customHeight="1" x14ac:dyDescent="0.25">
      <c r="B185" s="18">
        <v>172</v>
      </c>
      <c r="C185" s="782"/>
      <c r="D185" s="783"/>
      <c r="E185" s="782"/>
      <c r="F185" s="893"/>
      <c r="G185" s="893"/>
      <c r="H185" s="893"/>
      <c r="I185" s="893"/>
      <c r="J185" s="893"/>
      <c r="K185" s="783"/>
      <c r="L185" s="894">
        <f>'STEP 2 - Receipts'!L190:N190</f>
        <v>0</v>
      </c>
      <c r="M185" s="895"/>
      <c r="N185" s="896"/>
      <c r="O185" s="790">
        <f>'STEP 2 - Receipts'!O190:P190</f>
        <v>0</v>
      </c>
      <c r="P185" s="897"/>
      <c r="Q185" s="792">
        <f>'STEP 2 - Receipts'!Q190:S190</f>
        <v>0</v>
      </c>
      <c r="R185" s="898" t="s">
        <v>482</v>
      </c>
      <c r="S185" s="898"/>
      <c r="T185" s="800">
        <f>'STEP 2 - Receipts'!T190:U190</f>
        <v>0</v>
      </c>
      <c r="U185" s="899" t="s">
        <v>482</v>
      </c>
      <c r="V185" s="887">
        <f>'STEP 2 - Receipts'!V190:W190</f>
        <v>0</v>
      </c>
      <c r="W185" s="888"/>
      <c r="X185" s="822">
        <f>'STEP 2 - Receipts'!X190:Y190</f>
        <v>0</v>
      </c>
      <c r="Y185" s="889"/>
      <c r="Z185" s="802">
        <f>'STEP 2 - Receipts'!Z190:AA190</f>
        <v>0</v>
      </c>
      <c r="AA185" s="890" t="s">
        <v>482</v>
      </c>
      <c r="AB185" s="802">
        <f>'STEP 2 - Receipts'!AB190:AC190</f>
        <v>0</v>
      </c>
      <c r="AC185" s="890"/>
      <c r="AD185" s="815">
        <f>'STEP 2 - Receipts'!AD190:AF190</f>
        <v>0</v>
      </c>
      <c r="AE185" s="891"/>
      <c r="AF185" s="892"/>
      <c r="AH185" s="140" t="str">
        <f t="shared" si="18"/>
        <v>00</v>
      </c>
      <c r="AI185" s="41"/>
      <c r="AJ185" s="41"/>
      <c r="AK185" s="41"/>
      <c r="AL185" s="41"/>
      <c r="AM185" s="41"/>
      <c r="AN185" s="41"/>
      <c r="AO185" s="41"/>
      <c r="AP185" s="41"/>
      <c r="AQ185" s="41"/>
      <c r="AR185" s="41"/>
      <c r="AS185" s="41"/>
      <c r="AT185" s="41"/>
      <c r="AW185" s="10" t="str">
        <f t="shared" si="26"/>
        <v>show</v>
      </c>
      <c r="AZ185" s="19" t="str">
        <f t="shared" si="19"/>
        <v>00</v>
      </c>
      <c r="BA185" s="20">
        <f t="shared" si="20"/>
        <v>0</v>
      </c>
      <c r="BB185" s="20">
        <f t="shared" si="21"/>
        <v>0</v>
      </c>
      <c r="BC185" s="20">
        <f t="shared" si="22"/>
        <v>0</v>
      </c>
      <c r="BD185" s="20">
        <f t="shared" si="23"/>
        <v>0</v>
      </c>
      <c r="BE185" s="20">
        <f t="shared" si="24"/>
        <v>0</v>
      </c>
      <c r="BF185" s="20">
        <f t="shared" si="25"/>
        <v>0</v>
      </c>
    </row>
    <row r="186" spans="2:58" s="10" customFormat="1" ht="14.1" customHeight="1" x14ac:dyDescent="0.25">
      <c r="B186" s="18">
        <v>173</v>
      </c>
      <c r="C186" s="782"/>
      <c r="D186" s="783"/>
      <c r="E186" s="782"/>
      <c r="F186" s="893"/>
      <c r="G186" s="893"/>
      <c r="H186" s="893"/>
      <c r="I186" s="893"/>
      <c r="J186" s="893"/>
      <c r="K186" s="783"/>
      <c r="L186" s="894">
        <f>'STEP 2 - Receipts'!L191:N191</f>
        <v>0</v>
      </c>
      <c r="M186" s="895"/>
      <c r="N186" s="896"/>
      <c r="O186" s="790">
        <f>'STEP 2 - Receipts'!O191:P191</f>
        <v>0</v>
      </c>
      <c r="P186" s="897"/>
      <c r="Q186" s="792">
        <f>'STEP 2 - Receipts'!Q191:S191</f>
        <v>0</v>
      </c>
      <c r="R186" s="898" t="s">
        <v>483</v>
      </c>
      <c r="S186" s="898"/>
      <c r="T186" s="800">
        <f>'STEP 2 - Receipts'!T191:U191</f>
        <v>0</v>
      </c>
      <c r="U186" s="899" t="s">
        <v>483</v>
      </c>
      <c r="V186" s="887">
        <f>'STEP 2 - Receipts'!V191:W191</f>
        <v>0</v>
      </c>
      <c r="W186" s="888"/>
      <c r="X186" s="822">
        <f>'STEP 2 - Receipts'!X191:Y191</f>
        <v>0</v>
      </c>
      <c r="Y186" s="889"/>
      <c r="Z186" s="802">
        <f>'STEP 2 - Receipts'!Z191:AA191</f>
        <v>0</v>
      </c>
      <c r="AA186" s="890" t="s">
        <v>483</v>
      </c>
      <c r="AB186" s="802">
        <f>'STEP 2 - Receipts'!AB191:AC191</f>
        <v>0</v>
      </c>
      <c r="AC186" s="890"/>
      <c r="AD186" s="815">
        <f>'STEP 2 - Receipts'!AD191:AF191</f>
        <v>0</v>
      </c>
      <c r="AE186" s="891"/>
      <c r="AF186" s="892"/>
      <c r="AH186" s="140" t="str">
        <f t="shared" si="18"/>
        <v>00</v>
      </c>
      <c r="AI186" s="41"/>
      <c r="AJ186" s="41"/>
      <c r="AK186" s="41"/>
      <c r="AL186" s="41"/>
      <c r="AM186" s="41"/>
      <c r="AN186" s="41"/>
      <c r="AO186" s="41"/>
      <c r="AP186" s="41"/>
      <c r="AQ186" s="41"/>
      <c r="AR186" s="41"/>
      <c r="AS186" s="41"/>
      <c r="AT186" s="41"/>
      <c r="AW186" s="10" t="str">
        <f t="shared" si="26"/>
        <v>show</v>
      </c>
      <c r="AZ186" s="19" t="str">
        <f t="shared" si="19"/>
        <v>00</v>
      </c>
      <c r="BA186" s="20">
        <f t="shared" si="20"/>
        <v>0</v>
      </c>
      <c r="BB186" s="20">
        <f t="shared" si="21"/>
        <v>0</v>
      </c>
      <c r="BC186" s="20">
        <f t="shared" si="22"/>
        <v>0</v>
      </c>
      <c r="BD186" s="20">
        <f t="shared" si="23"/>
        <v>0</v>
      </c>
      <c r="BE186" s="20">
        <f t="shared" si="24"/>
        <v>0</v>
      </c>
      <c r="BF186" s="20">
        <f t="shared" si="25"/>
        <v>0</v>
      </c>
    </row>
    <row r="187" spans="2:58" s="10" customFormat="1" ht="14.1" customHeight="1" x14ac:dyDescent="0.25">
      <c r="B187" s="18">
        <v>174</v>
      </c>
      <c r="C187" s="782"/>
      <c r="D187" s="783"/>
      <c r="E187" s="782"/>
      <c r="F187" s="893"/>
      <c r="G187" s="893"/>
      <c r="H187" s="893"/>
      <c r="I187" s="893"/>
      <c r="J187" s="893"/>
      <c r="K187" s="783"/>
      <c r="L187" s="894">
        <f>'STEP 2 - Receipts'!L192:N192</f>
        <v>0</v>
      </c>
      <c r="M187" s="895"/>
      <c r="N187" s="896"/>
      <c r="O187" s="790">
        <f>'STEP 2 - Receipts'!O192:P192</f>
        <v>0</v>
      </c>
      <c r="P187" s="897"/>
      <c r="Q187" s="792">
        <f>'STEP 2 - Receipts'!Q192:S192</f>
        <v>0</v>
      </c>
      <c r="R187" s="898" t="s">
        <v>484</v>
      </c>
      <c r="S187" s="898"/>
      <c r="T187" s="800">
        <f>'STEP 2 - Receipts'!T192:U192</f>
        <v>0</v>
      </c>
      <c r="U187" s="899" t="s">
        <v>484</v>
      </c>
      <c r="V187" s="887">
        <f>'STEP 2 - Receipts'!V192:W192</f>
        <v>0</v>
      </c>
      <c r="W187" s="888"/>
      <c r="X187" s="822">
        <f>'STEP 2 - Receipts'!X192:Y192</f>
        <v>0</v>
      </c>
      <c r="Y187" s="889"/>
      <c r="Z187" s="802">
        <f>'STEP 2 - Receipts'!Z192:AA192</f>
        <v>0</v>
      </c>
      <c r="AA187" s="890" t="s">
        <v>484</v>
      </c>
      <c r="AB187" s="802">
        <f>'STEP 2 - Receipts'!AB192:AC192</f>
        <v>0</v>
      </c>
      <c r="AC187" s="890"/>
      <c r="AD187" s="815">
        <f>'STEP 2 - Receipts'!AD192:AF192</f>
        <v>0</v>
      </c>
      <c r="AE187" s="891"/>
      <c r="AF187" s="892"/>
      <c r="AH187" s="140" t="str">
        <f t="shared" si="18"/>
        <v>00</v>
      </c>
      <c r="AI187" s="41"/>
      <c r="AJ187" s="41"/>
      <c r="AK187" s="41"/>
      <c r="AL187" s="41"/>
      <c r="AM187" s="41"/>
      <c r="AN187" s="41"/>
      <c r="AO187" s="41"/>
      <c r="AP187" s="41"/>
      <c r="AQ187" s="41"/>
      <c r="AR187" s="41"/>
      <c r="AS187" s="41"/>
      <c r="AT187" s="41"/>
      <c r="AW187" s="10" t="str">
        <f t="shared" si="26"/>
        <v>show</v>
      </c>
      <c r="AZ187" s="19" t="str">
        <f t="shared" si="19"/>
        <v>00</v>
      </c>
      <c r="BA187" s="20">
        <f t="shared" si="20"/>
        <v>0</v>
      </c>
      <c r="BB187" s="20">
        <f t="shared" si="21"/>
        <v>0</v>
      </c>
      <c r="BC187" s="20">
        <f t="shared" si="22"/>
        <v>0</v>
      </c>
      <c r="BD187" s="20">
        <f t="shared" si="23"/>
        <v>0</v>
      </c>
      <c r="BE187" s="20">
        <f t="shared" si="24"/>
        <v>0</v>
      </c>
      <c r="BF187" s="20">
        <f t="shared" si="25"/>
        <v>0</v>
      </c>
    </row>
    <row r="188" spans="2:58" s="10" customFormat="1" ht="14.1" customHeight="1" x14ac:dyDescent="0.25">
      <c r="B188" s="18">
        <v>175</v>
      </c>
      <c r="C188" s="782"/>
      <c r="D188" s="783"/>
      <c r="E188" s="782"/>
      <c r="F188" s="893"/>
      <c r="G188" s="893"/>
      <c r="H188" s="893"/>
      <c r="I188" s="893"/>
      <c r="J188" s="893"/>
      <c r="K188" s="783"/>
      <c r="L188" s="894">
        <f>'STEP 2 - Receipts'!L193:N193</f>
        <v>0</v>
      </c>
      <c r="M188" s="895"/>
      <c r="N188" s="896"/>
      <c r="O188" s="790">
        <f>'STEP 2 - Receipts'!O193:P193</f>
        <v>0</v>
      </c>
      <c r="P188" s="897"/>
      <c r="Q188" s="792">
        <f>'STEP 2 - Receipts'!Q193:S193</f>
        <v>0</v>
      </c>
      <c r="R188" s="898" t="s">
        <v>485</v>
      </c>
      <c r="S188" s="898"/>
      <c r="T188" s="800">
        <f>'STEP 2 - Receipts'!T193:U193</f>
        <v>0</v>
      </c>
      <c r="U188" s="899" t="s">
        <v>485</v>
      </c>
      <c r="V188" s="887">
        <f>'STEP 2 - Receipts'!V193:W193</f>
        <v>0</v>
      </c>
      <c r="W188" s="888"/>
      <c r="X188" s="822">
        <f>'STEP 2 - Receipts'!X193:Y193</f>
        <v>0</v>
      </c>
      <c r="Y188" s="889"/>
      <c r="Z188" s="802">
        <f>'STEP 2 - Receipts'!Z193:AA193</f>
        <v>0</v>
      </c>
      <c r="AA188" s="890" t="s">
        <v>485</v>
      </c>
      <c r="AB188" s="802">
        <f>'STEP 2 - Receipts'!AB193:AC193</f>
        <v>0</v>
      </c>
      <c r="AC188" s="890"/>
      <c r="AD188" s="815">
        <f>'STEP 2 - Receipts'!AD193:AF193</f>
        <v>0</v>
      </c>
      <c r="AE188" s="891"/>
      <c r="AF188" s="892"/>
      <c r="AH188" s="140" t="str">
        <f t="shared" si="18"/>
        <v>00</v>
      </c>
      <c r="AI188" s="41"/>
      <c r="AJ188" s="41"/>
      <c r="AK188" s="41"/>
      <c r="AL188" s="41"/>
      <c r="AM188" s="41"/>
      <c r="AN188" s="41"/>
      <c r="AO188" s="41"/>
      <c r="AP188" s="41"/>
      <c r="AQ188" s="41"/>
      <c r="AR188" s="41"/>
      <c r="AS188" s="41"/>
      <c r="AT188" s="41"/>
      <c r="AW188" s="10" t="str">
        <f t="shared" si="26"/>
        <v>show</v>
      </c>
      <c r="AZ188" s="19" t="str">
        <f t="shared" si="19"/>
        <v>00</v>
      </c>
      <c r="BA188" s="20">
        <f t="shared" si="20"/>
        <v>0</v>
      </c>
      <c r="BB188" s="20">
        <f t="shared" si="21"/>
        <v>0</v>
      </c>
      <c r="BC188" s="20">
        <f t="shared" si="22"/>
        <v>0</v>
      </c>
      <c r="BD188" s="20">
        <f t="shared" si="23"/>
        <v>0</v>
      </c>
      <c r="BE188" s="20">
        <f t="shared" si="24"/>
        <v>0</v>
      </c>
      <c r="BF188" s="20">
        <f t="shared" si="25"/>
        <v>0</v>
      </c>
    </row>
    <row r="189" spans="2:58" s="10" customFormat="1" ht="14.1" customHeight="1" x14ac:dyDescent="0.25">
      <c r="B189" s="18">
        <v>176</v>
      </c>
      <c r="C189" s="782"/>
      <c r="D189" s="783"/>
      <c r="E189" s="782"/>
      <c r="F189" s="893"/>
      <c r="G189" s="893"/>
      <c r="H189" s="893"/>
      <c r="I189" s="893"/>
      <c r="J189" s="893"/>
      <c r="K189" s="783"/>
      <c r="L189" s="894">
        <f>'STEP 2 - Receipts'!L194:N194</f>
        <v>0</v>
      </c>
      <c r="M189" s="895"/>
      <c r="N189" s="896"/>
      <c r="O189" s="790">
        <f>'STEP 2 - Receipts'!O194:P194</f>
        <v>0</v>
      </c>
      <c r="P189" s="897"/>
      <c r="Q189" s="792">
        <f>'STEP 2 - Receipts'!Q194:S194</f>
        <v>0</v>
      </c>
      <c r="R189" s="898" t="s">
        <v>486</v>
      </c>
      <c r="S189" s="898"/>
      <c r="T189" s="800">
        <f>'STEP 2 - Receipts'!T194:U194</f>
        <v>0</v>
      </c>
      <c r="U189" s="899" t="s">
        <v>486</v>
      </c>
      <c r="V189" s="887">
        <f>'STEP 2 - Receipts'!V194:W194</f>
        <v>0</v>
      </c>
      <c r="W189" s="888"/>
      <c r="X189" s="822">
        <f>'STEP 2 - Receipts'!X194:Y194</f>
        <v>0</v>
      </c>
      <c r="Y189" s="889"/>
      <c r="Z189" s="802">
        <f>'STEP 2 - Receipts'!Z194:AA194</f>
        <v>0</v>
      </c>
      <c r="AA189" s="890" t="s">
        <v>486</v>
      </c>
      <c r="AB189" s="802">
        <f>'STEP 2 - Receipts'!AB194:AC194</f>
        <v>0</v>
      </c>
      <c r="AC189" s="890"/>
      <c r="AD189" s="815">
        <f>'STEP 2 - Receipts'!AD194:AF194</f>
        <v>0</v>
      </c>
      <c r="AE189" s="891"/>
      <c r="AF189" s="892"/>
      <c r="AH189" s="140" t="str">
        <f t="shared" si="18"/>
        <v>00</v>
      </c>
      <c r="AI189" s="41"/>
      <c r="AJ189" s="41"/>
      <c r="AK189" s="41"/>
      <c r="AL189" s="41"/>
      <c r="AM189" s="41"/>
      <c r="AN189" s="41"/>
      <c r="AO189" s="41"/>
      <c r="AP189" s="41"/>
      <c r="AQ189" s="41"/>
      <c r="AR189" s="41"/>
      <c r="AS189" s="41"/>
      <c r="AT189" s="41"/>
      <c r="AW189" s="10" t="str">
        <f t="shared" si="26"/>
        <v>show</v>
      </c>
      <c r="AZ189" s="19" t="str">
        <f t="shared" si="19"/>
        <v>00</v>
      </c>
      <c r="BA189" s="20">
        <f t="shared" si="20"/>
        <v>0</v>
      </c>
      <c r="BB189" s="20">
        <f t="shared" si="21"/>
        <v>0</v>
      </c>
      <c r="BC189" s="20">
        <f t="shared" si="22"/>
        <v>0</v>
      </c>
      <c r="BD189" s="20">
        <f t="shared" si="23"/>
        <v>0</v>
      </c>
      <c r="BE189" s="20">
        <f t="shared" si="24"/>
        <v>0</v>
      </c>
      <c r="BF189" s="20">
        <f t="shared" si="25"/>
        <v>0</v>
      </c>
    </row>
    <row r="190" spans="2:58" s="10" customFormat="1" ht="14.1" customHeight="1" x14ac:dyDescent="0.25">
      <c r="B190" s="18">
        <v>177</v>
      </c>
      <c r="C190" s="782"/>
      <c r="D190" s="783"/>
      <c r="E190" s="782"/>
      <c r="F190" s="893"/>
      <c r="G190" s="893"/>
      <c r="H190" s="893"/>
      <c r="I190" s="893"/>
      <c r="J190" s="893"/>
      <c r="K190" s="783"/>
      <c r="L190" s="894">
        <f>'STEP 2 - Receipts'!L195:N195</f>
        <v>0</v>
      </c>
      <c r="M190" s="895"/>
      <c r="N190" s="896"/>
      <c r="O190" s="790">
        <f>'STEP 2 - Receipts'!O195:P195</f>
        <v>0</v>
      </c>
      <c r="P190" s="897"/>
      <c r="Q190" s="792">
        <f>'STEP 2 - Receipts'!Q195:S195</f>
        <v>0</v>
      </c>
      <c r="R190" s="898" t="s">
        <v>487</v>
      </c>
      <c r="S190" s="898"/>
      <c r="T190" s="800">
        <f>'STEP 2 - Receipts'!T195:U195</f>
        <v>0</v>
      </c>
      <c r="U190" s="899" t="s">
        <v>487</v>
      </c>
      <c r="V190" s="887">
        <f>'STEP 2 - Receipts'!V195:W195</f>
        <v>0</v>
      </c>
      <c r="W190" s="888"/>
      <c r="X190" s="822">
        <f>'STEP 2 - Receipts'!X195:Y195</f>
        <v>0</v>
      </c>
      <c r="Y190" s="889"/>
      <c r="Z190" s="802">
        <f>'STEP 2 - Receipts'!Z195:AA195</f>
        <v>0</v>
      </c>
      <c r="AA190" s="890" t="s">
        <v>487</v>
      </c>
      <c r="AB190" s="802">
        <f>'STEP 2 - Receipts'!AB195:AC195</f>
        <v>0</v>
      </c>
      <c r="AC190" s="890"/>
      <c r="AD190" s="815">
        <f>'STEP 2 - Receipts'!AD195:AF195</f>
        <v>0</v>
      </c>
      <c r="AE190" s="891"/>
      <c r="AF190" s="892"/>
      <c r="AH190" s="140" t="str">
        <f t="shared" si="18"/>
        <v>00</v>
      </c>
      <c r="AI190" s="41"/>
      <c r="AJ190" s="41"/>
      <c r="AK190" s="41"/>
      <c r="AL190" s="41"/>
      <c r="AM190" s="41"/>
      <c r="AN190" s="41"/>
      <c r="AO190" s="41"/>
      <c r="AP190" s="41"/>
      <c r="AQ190" s="41"/>
      <c r="AR190" s="41"/>
      <c r="AS190" s="41"/>
      <c r="AT190" s="41"/>
      <c r="AW190" s="10" t="str">
        <f t="shared" si="26"/>
        <v>show</v>
      </c>
      <c r="AZ190" s="19" t="str">
        <f t="shared" si="19"/>
        <v>00</v>
      </c>
      <c r="BA190" s="20">
        <f t="shared" si="20"/>
        <v>0</v>
      </c>
      <c r="BB190" s="20">
        <f t="shared" si="21"/>
        <v>0</v>
      </c>
      <c r="BC190" s="20">
        <f t="shared" si="22"/>
        <v>0</v>
      </c>
      <c r="BD190" s="20">
        <f t="shared" si="23"/>
        <v>0</v>
      </c>
      <c r="BE190" s="20">
        <f t="shared" si="24"/>
        <v>0</v>
      </c>
      <c r="BF190" s="20">
        <f t="shared" si="25"/>
        <v>0</v>
      </c>
    </row>
    <row r="191" spans="2:58" s="10" customFormat="1" ht="14.1" customHeight="1" x14ac:dyDescent="0.25">
      <c r="B191" s="18">
        <v>178</v>
      </c>
      <c r="C191" s="782"/>
      <c r="D191" s="783"/>
      <c r="E191" s="782"/>
      <c r="F191" s="893"/>
      <c r="G191" s="893"/>
      <c r="H191" s="893"/>
      <c r="I191" s="893"/>
      <c r="J191" s="893"/>
      <c r="K191" s="783"/>
      <c r="L191" s="894">
        <f>'STEP 2 - Receipts'!L196:N196</f>
        <v>0</v>
      </c>
      <c r="M191" s="895"/>
      <c r="N191" s="896"/>
      <c r="O191" s="790">
        <f>'STEP 2 - Receipts'!O196:P196</f>
        <v>0</v>
      </c>
      <c r="P191" s="897"/>
      <c r="Q191" s="792">
        <f>'STEP 2 - Receipts'!Q196:S196</f>
        <v>0</v>
      </c>
      <c r="R191" s="898" t="s">
        <v>488</v>
      </c>
      <c r="S191" s="898"/>
      <c r="T191" s="800">
        <f>'STEP 2 - Receipts'!T196:U196</f>
        <v>0</v>
      </c>
      <c r="U191" s="899" t="s">
        <v>488</v>
      </c>
      <c r="V191" s="887">
        <f>'STEP 2 - Receipts'!V196:W196</f>
        <v>0</v>
      </c>
      <c r="W191" s="888"/>
      <c r="X191" s="822">
        <f>'STEP 2 - Receipts'!X196:Y196</f>
        <v>0</v>
      </c>
      <c r="Y191" s="889"/>
      <c r="Z191" s="802">
        <f>'STEP 2 - Receipts'!Z196:AA196</f>
        <v>0</v>
      </c>
      <c r="AA191" s="890" t="s">
        <v>488</v>
      </c>
      <c r="AB191" s="802">
        <f>'STEP 2 - Receipts'!AB196:AC196</f>
        <v>0</v>
      </c>
      <c r="AC191" s="890"/>
      <c r="AD191" s="815">
        <f>'STEP 2 - Receipts'!AD196:AF196</f>
        <v>0</v>
      </c>
      <c r="AE191" s="891"/>
      <c r="AF191" s="892"/>
      <c r="AH191" s="140" t="str">
        <f t="shared" si="18"/>
        <v>00</v>
      </c>
      <c r="AI191" s="41"/>
      <c r="AJ191" s="41"/>
      <c r="AK191" s="41"/>
      <c r="AL191" s="41"/>
      <c r="AM191" s="41"/>
      <c r="AN191" s="41"/>
      <c r="AO191" s="41"/>
      <c r="AP191" s="41"/>
      <c r="AQ191" s="41"/>
      <c r="AR191" s="41"/>
      <c r="AS191" s="41"/>
      <c r="AT191" s="41"/>
      <c r="AW191" s="10" t="str">
        <f t="shared" si="26"/>
        <v>show</v>
      </c>
      <c r="AZ191" s="19" t="str">
        <f t="shared" si="19"/>
        <v>00</v>
      </c>
      <c r="BA191" s="20">
        <f t="shared" si="20"/>
        <v>0</v>
      </c>
      <c r="BB191" s="20">
        <f t="shared" si="21"/>
        <v>0</v>
      </c>
      <c r="BC191" s="20">
        <f t="shared" si="22"/>
        <v>0</v>
      </c>
      <c r="BD191" s="20">
        <f t="shared" si="23"/>
        <v>0</v>
      </c>
      <c r="BE191" s="20">
        <f t="shared" si="24"/>
        <v>0</v>
      </c>
      <c r="BF191" s="20">
        <f t="shared" si="25"/>
        <v>0</v>
      </c>
    </row>
    <row r="192" spans="2:58" s="10" customFormat="1" ht="14.1" customHeight="1" x14ac:dyDescent="0.25">
      <c r="B192" s="18">
        <v>179</v>
      </c>
      <c r="C192" s="782"/>
      <c r="D192" s="783"/>
      <c r="E192" s="782"/>
      <c r="F192" s="893"/>
      <c r="G192" s="893"/>
      <c r="H192" s="893"/>
      <c r="I192" s="893"/>
      <c r="J192" s="893"/>
      <c r="K192" s="783"/>
      <c r="L192" s="894">
        <f>'STEP 2 - Receipts'!L197:N197</f>
        <v>0</v>
      </c>
      <c r="M192" s="895"/>
      <c r="N192" s="896"/>
      <c r="O192" s="790">
        <f>'STEP 2 - Receipts'!O197:P197</f>
        <v>0</v>
      </c>
      <c r="P192" s="897"/>
      <c r="Q192" s="792">
        <f>'STEP 2 - Receipts'!Q197:S197</f>
        <v>0</v>
      </c>
      <c r="R192" s="898" t="s">
        <v>489</v>
      </c>
      <c r="S192" s="898"/>
      <c r="T192" s="800">
        <f>'STEP 2 - Receipts'!T197:U197</f>
        <v>0</v>
      </c>
      <c r="U192" s="899" t="s">
        <v>489</v>
      </c>
      <c r="V192" s="887">
        <f>'STEP 2 - Receipts'!V197:W197</f>
        <v>0</v>
      </c>
      <c r="W192" s="888"/>
      <c r="X192" s="822">
        <f>'STEP 2 - Receipts'!X197:Y197</f>
        <v>0</v>
      </c>
      <c r="Y192" s="889"/>
      <c r="Z192" s="802">
        <f>'STEP 2 - Receipts'!Z197:AA197</f>
        <v>0</v>
      </c>
      <c r="AA192" s="890" t="s">
        <v>489</v>
      </c>
      <c r="AB192" s="802">
        <f>'STEP 2 - Receipts'!AB197:AC197</f>
        <v>0</v>
      </c>
      <c r="AC192" s="890"/>
      <c r="AD192" s="815">
        <f>'STEP 2 - Receipts'!AD197:AF197</f>
        <v>0</v>
      </c>
      <c r="AE192" s="891"/>
      <c r="AF192" s="892"/>
      <c r="AH192" s="140" t="str">
        <f t="shared" si="18"/>
        <v>00</v>
      </c>
      <c r="AI192" s="41"/>
      <c r="AJ192" s="41"/>
      <c r="AK192" s="41"/>
      <c r="AL192" s="41"/>
      <c r="AM192" s="41"/>
      <c r="AN192" s="41"/>
      <c r="AO192" s="41"/>
      <c r="AP192" s="41"/>
      <c r="AQ192" s="41"/>
      <c r="AR192" s="41"/>
      <c r="AS192" s="41"/>
      <c r="AT192" s="41"/>
      <c r="AW192" s="10" t="str">
        <f t="shared" si="26"/>
        <v>show</v>
      </c>
      <c r="AZ192" s="19" t="str">
        <f t="shared" si="19"/>
        <v>00</v>
      </c>
      <c r="BA192" s="20">
        <f t="shared" si="20"/>
        <v>0</v>
      </c>
      <c r="BB192" s="20">
        <f t="shared" si="21"/>
        <v>0</v>
      </c>
      <c r="BC192" s="20">
        <f t="shared" si="22"/>
        <v>0</v>
      </c>
      <c r="BD192" s="20">
        <f t="shared" si="23"/>
        <v>0</v>
      </c>
      <c r="BE192" s="20">
        <f t="shared" si="24"/>
        <v>0</v>
      </c>
      <c r="BF192" s="20">
        <f t="shared" si="25"/>
        <v>0</v>
      </c>
    </row>
    <row r="193" spans="2:58" s="10" customFormat="1" ht="14.1" customHeight="1" x14ac:dyDescent="0.25">
      <c r="B193" s="18">
        <v>180</v>
      </c>
      <c r="C193" s="782"/>
      <c r="D193" s="783"/>
      <c r="E193" s="782"/>
      <c r="F193" s="893"/>
      <c r="G193" s="893"/>
      <c r="H193" s="893"/>
      <c r="I193" s="893"/>
      <c r="J193" s="893"/>
      <c r="K193" s="783"/>
      <c r="L193" s="894">
        <f>'STEP 2 - Receipts'!L198:N198</f>
        <v>0</v>
      </c>
      <c r="M193" s="895"/>
      <c r="N193" s="896"/>
      <c r="O193" s="790">
        <f>'STEP 2 - Receipts'!O198:P198</f>
        <v>0</v>
      </c>
      <c r="P193" s="897"/>
      <c r="Q193" s="792">
        <f>'STEP 2 - Receipts'!Q198:S198</f>
        <v>0</v>
      </c>
      <c r="R193" s="898" t="s">
        <v>490</v>
      </c>
      <c r="S193" s="898"/>
      <c r="T193" s="800">
        <f>'STEP 2 - Receipts'!T198:U198</f>
        <v>0</v>
      </c>
      <c r="U193" s="899" t="s">
        <v>490</v>
      </c>
      <c r="V193" s="887">
        <f>'STEP 2 - Receipts'!V198:W198</f>
        <v>0</v>
      </c>
      <c r="W193" s="888"/>
      <c r="X193" s="822">
        <f>'STEP 2 - Receipts'!X198:Y198</f>
        <v>0</v>
      </c>
      <c r="Y193" s="889"/>
      <c r="Z193" s="802">
        <f>'STEP 2 - Receipts'!Z198:AA198</f>
        <v>0</v>
      </c>
      <c r="AA193" s="890" t="s">
        <v>490</v>
      </c>
      <c r="AB193" s="802">
        <f>'STEP 2 - Receipts'!AB198:AC198</f>
        <v>0</v>
      </c>
      <c r="AC193" s="890"/>
      <c r="AD193" s="815">
        <f>'STEP 2 - Receipts'!AD198:AF198</f>
        <v>0</v>
      </c>
      <c r="AE193" s="891"/>
      <c r="AF193" s="892"/>
      <c r="AH193" s="140" t="str">
        <f t="shared" si="18"/>
        <v>00</v>
      </c>
      <c r="AI193" s="41"/>
      <c r="AJ193" s="41"/>
      <c r="AK193" s="41"/>
      <c r="AL193" s="41"/>
      <c r="AM193" s="41"/>
      <c r="AN193" s="41"/>
      <c r="AO193" s="41"/>
      <c r="AP193" s="41"/>
      <c r="AQ193" s="41"/>
      <c r="AR193" s="41"/>
      <c r="AS193" s="41"/>
      <c r="AT193" s="41"/>
      <c r="AW193" s="10" t="str">
        <f t="shared" si="26"/>
        <v>show</v>
      </c>
      <c r="AZ193" s="19" t="str">
        <f t="shared" si="19"/>
        <v>00</v>
      </c>
      <c r="BA193" s="20">
        <f t="shared" si="20"/>
        <v>0</v>
      </c>
      <c r="BB193" s="20">
        <f t="shared" si="21"/>
        <v>0</v>
      </c>
      <c r="BC193" s="20">
        <f t="shared" si="22"/>
        <v>0</v>
      </c>
      <c r="BD193" s="20">
        <f t="shared" si="23"/>
        <v>0</v>
      </c>
      <c r="BE193" s="20">
        <f t="shared" si="24"/>
        <v>0</v>
      </c>
      <c r="BF193" s="20">
        <f t="shared" si="25"/>
        <v>0</v>
      </c>
    </row>
    <row r="194" spans="2:58" s="10" customFormat="1" ht="14.1" customHeight="1" x14ac:dyDescent="0.25">
      <c r="B194" s="18">
        <v>181</v>
      </c>
      <c r="C194" s="782"/>
      <c r="D194" s="783"/>
      <c r="E194" s="782"/>
      <c r="F194" s="893"/>
      <c r="G194" s="893"/>
      <c r="H194" s="893"/>
      <c r="I194" s="893"/>
      <c r="J194" s="893"/>
      <c r="K194" s="783"/>
      <c r="L194" s="894">
        <f>'STEP 2 - Receipts'!L199:N199</f>
        <v>0</v>
      </c>
      <c r="M194" s="895"/>
      <c r="N194" s="896"/>
      <c r="O194" s="790">
        <f>'STEP 2 - Receipts'!O199:P199</f>
        <v>0</v>
      </c>
      <c r="P194" s="897"/>
      <c r="Q194" s="792">
        <f>'STEP 2 - Receipts'!Q199:S199</f>
        <v>0</v>
      </c>
      <c r="R194" s="898" t="s">
        <v>491</v>
      </c>
      <c r="S194" s="898"/>
      <c r="T194" s="800">
        <f>'STEP 2 - Receipts'!T199:U199</f>
        <v>0</v>
      </c>
      <c r="U194" s="899" t="s">
        <v>491</v>
      </c>
      <c r="V194" s="887">
        <f>'STEP 2 - Receipts'!V199:W199</f>
        <v>0</v>
      </c>
      <c r="W194" s="888"/>
      <c r="X194" s="822">
        <f>'STEP 2 - Receipts'!X199:Y199</f>
        <v>0</v>
      </c>
      <c r="Y194" s="889"/>
      <c r="Z194" s="802">
        <f>'STEP 2 - Receipts'!Z199:AA199</f>
        <v>0</v>
      </c>
      <c r="AA194" s="890" t="s">
        <v>491</v>
      </c>
      <c r="AB194" s="802">
        <f>'STEP 2 - Receipts'!AB199:AC199</f>
        <v>0</v>
      </c>
      <c r="AC194" s="890"/>
      <c r="AD194" s="815">
        <f>'STEP 2 - Receipts'!AD199:AF199</f>
        <v>0</v>
      </c>
      <c r="AE194" s="891"/>
      <c r="AF194" s="892"/>
      <c r="AH194" s="140" t="str">
        <f t="shared" si="18"/>
        <v>00</v>
      </c>
      <c r="AI194" s="41"/>
      <c r="AJ194" s="41"/>
      <c r="AK194" s="41"/>
      <c r="AL194" s="41"/>
      <c r="AM194" s="41"/>
      <c r="AN194" s="41"/>
      <c r="AO194" s="41"/>
      <c r="AP194" s="41"/>
      <c r="AQ194" s="41"/>
      <c r="AR194" s="41"/>
      <c r="AS194" s="41"/>
      <c r="AT194" s="41"/>
      <c r="AW194" s="10" t="str">
        <f t="shared" si="26"/>
        <v>show</v>
      </c>
      <c r="AZ194" s="19" t="str">
        <f t="shared" si="19"/>
        <v>00</v>
      </c>
      <c r="BA194" s="20">
        <f t="shared" si="20"/>
        <v>0</v>
      </c>
      <c r="BB194" s="20">
        <f t="shared" si="21"/>
        <v>0</v>
      </c>
      <c r="BC194" s="20">
        <f t="shared" si="22"/>
        <v>0</v>
      </c>
      <c r="BD194" s="20">
        <f t="shared" si="23"/>
        <v>0</v>
      </c>
      <c r="BE194" s="20">
        <f t="shared" si="24"/>
        <v>0</v>
      </c>
      <c r="BF194" s="20">
        <f t="shared" si="25"/>
        <v>0</v>
      </c>
    </row>
    <row r="195" spans="2:58" s="10" customFormat="1" ht="14.1" customHeight="1" x14ac:dyDescent="0.25">
      <c r="B195" s="18">
        <v>182</v>
      </c>
      <c r="C195" s="782"/>
      <c r="D195" s="783"/>
      <c r="E195" s="782"/>
      <c r="F195" s="893"/>
      <c r="G195" s="893"/>
      <c r="H195" s="893"/>
      <c r="I195" s="893"/>
      <c r="J195" s="893"/>
      <c r="K195" s="783"/>
      <c r="L195" s="894">
        <f>'STEP 2 - Receipts'!L200:N200</f>
        <v>0</v>
      </c>
      <c r="M195" s="895"/>
      <c r="N195" s="896"/>
      <c r="O195" s="790">
        <f>'STEP 2 - Receipts'!O200:P200</f>
        <v>0</v>
      </c>
      <c r="P195" s="897"/>
      <c r="Q195" s="792">
        <f>'STEP 2 - Receipts'!Q200:S200</f>
        <v>0</v>
      </c>
      <c r="R195" s="898" t="s">
        <v>492</v>
      </c>
      <c r="S195" s="898"/>
      <c r="T195" s="800">
        <f>'STEP 2 - Receipts'!T200:U200</f>
        <v>0</v>
      </c>
      <c r="U195" s="899" t="s">
        <v>492</v>
      </c>
      <c r="V195" s="887">
        <f>'STEP 2 - Receipts'!V200:W200</f>
        <v>0</v>
      </c>
      <c r="W195" s="888"/>
      <c r="X195" s="822">
        <f>'STEP 2 - Receipts'!X200:Y200</f>
        <v>0</v>
      </c>
      <c r="Y195" s="889"/>
      <c r="Z195" s="802">
        <f>'STEP 2 - Receipts'!Z200:AA200</f>
        <v>0</v>
      </c>
      <c r="AA195" s="890" t="s">
        <v>492</v>
      </c>
      <c r="AB195" s="802">
        <f>'STEP 2 - Receipts'!AB200:AC200</f>
        <v>0</v>
      </c>
      <c r="AC195" s="890"/>
      <c r="AD195" s="815">
        <f>'STEP 2 - Receipts'!AD200:AF200</f>
        <v>0</v>
      </c>
      <c r="AE195" s="891"/>
      <c r="AF195" s="892"/>
      <c r="AH195" s="140" t="str">
        <f t="shared" si="18"/>
        <v>00</v>
      </c>
      <c r="AI195" s="41"/>
      <c r="AJ195" s="41"/>
      <c r="AK195" s="41"/>
      <c r="AL195" s="41"/>
      <c r="AM195" s="41"/>
      <c r="AN195" s="41"/>
      <c r="AO195" s="41"/>
      <c r="AP195" s="41"/>
      <c r="AQ195" s="41"/>
      <c r="AR195" s="41"/>
      <c r="AS195" s="41"/>
      <c r="AT195" s="41"/>
      <c r="AW195" s="10" t="str">
        <f t="shared" si="26"/>
        <v>show</v>
      </c>
      <c r="AZ195" s="19" t="str">
        <f t="shared" si="19"/>
        <v>00</v>
      </c>
      <c r="BA195" s="20">
        <f t="shared" si="20"/>
        <v>0</v>
      </c>
      <c r="BB195" s="20">
        <f t="shared" si="21"/>
        <v>0</v>
      </c>
      <c r="BC195" s="20">
        <f t="shared" si="22"/>
        <v>0</v>
      </c>
      <c r="BD195" s="20">
        <f t="shared" si="23"/>
        <v>0</v>
      </c>
      <c r="BE195" s="20">
        <f t="shared" si="24"/>
        <v>0</v>
      </c>
      <c r="BF195" s="20">
        <f t="shared" si="25"/>
        <v>0</v>
      </c>
    </row>
    <row r="196" spans="2:58" s="10" customFormat="1" ht="14.1" customHeight="1" x14ac:dyDescent="0.25">
      <c r="B196" s="18">
        <v>183</v>
      </c>
      <c r="C196" s="782"/>
      <c r="D196" s="783"/>
      <c r="E196" s="782"/>
      <c r="F196" s="893"/>
      <c r="G196" s="893"/>
      <c r="H196" s="893"/>
      <c r="I196" s="893"/>
      <c r="J196" s="893"/>
      <c r="K196" s="783"/>
      <c r="L196" s="894">
        <f>'STEP 2 - Receipts'!L201:N201</f>
        <v>0</v>
      </c>
      <c r="M196" s="895"/>
      <c r="N196" s="896"/>
      <c r="O196" s="790">
        <f>'STEP 2 - Receipts'!O201:P201</f>
        <v>0</v>
      </c>
      <c r="P196" s="897"/>
      <c r="Q196" s="792">
        <f>'STEP 2 - Receipts'!Q201:S201</f>
        <v>0</v>
      </c>
      <c r="R196" s="898" t="s">
        <v>493</v>
      </c>
      <c r="S196" s="898"/>
      <c r="T196" s="800">
        <f>'STEP 2 - Receipts'!T201:U201</f>
        <v>0</v>
      </c>
      <c r="U196" s="899" t="s">
        <v>493</v>
      </c>
      <c r="V196" s="887">
        <f>'STEP 2 - Receipts'!V201:W201</f>
        <v>0</v>
      </c>
      <c r="W196" s="888"/>
      <c r="X196" s="822">
        <f>'STEP 2 - Receipts'!X201:Y201</f>
        <v>0</v>
      </c>
      <c r="Y196" s="889"/>
      <c r="Z196" s="802">
        <f>'STEP 2 - Receipts'!Z201:AA201</f>
        <v>0</v>
      </c>
      <c r="AA196" s="890" t="s">
        <v>493</v>
      </c>
      <c r="AB196" s="802">
        <f>'STEP 2 - Receipts'!AB201:AC201</f>
        <v>0</v>
      </c>
      <c r="AC196" s="890"/>
      <c r="AD196" s="815">
        <f>'STEP 2 - Receipts'!AD201:AF201</f>
        <v>0</v>
      </c>
      <c r="AE196" s="891"/>
      <c r="AF196" s="892"/>
      <c r="AH196" s="140" t="str">
        <f t="shared" si="18"/>
        <v>00</v>
      </c>
      <c r="AI196" s="41"/>
      <c r="AJ196" s="41"/>
      <c r="AK196" s="41"/>
      <c r="AL196" s="41"/>
      <c r="AM196" s="41"/>
      <c r="AN196" s="41"/>
      <c r="AO196" s="41"/>
      <c r="AP196" s="41"/>
      <c r="AQ196" s="41"/>
      <c r="AR196" s="41"/>
      <c r="AS196" s="41"/>
      <c r="AT196" s="41"/>
      <c r="AW196" s="10" t="str">
        <f t="shared" si="26"/>
        <v>show</v>
      </c>
      <c r="AZ196" s="19" t="str">
        <f t="shared" si="19"/>
        <v>00</v>
      </c>
      <c r="BA196" s="20">
        <f t="shared" si="20"/>
        <v>0</v>
      </c>
      <c r="BB196" s="20">
        <f t="shared" si="21"/>
        <v>0</v>
      </c>
      <c r="BC196" s="20">
        <f t="shared" si="22"/>
        <v>0</v>
      </c>
      <c r="BD196" s="20">
        <f t="shared" si="23"/>
        <v>0</v>
      </c>
      <c r="BE196" s="20">
        <f t="shared" si="24"/>
        <v>0</v>
      </c>
      <c r="BF196" s="20">
        <f t="shared" si="25"/>
        <v>0</v>
      </c>
    </row>
    <row r="197" spans="2:58" s="10" customFormat="1" ht="14.1" customHeight="1" x14ac:dyDescent="0.25">
      <c r="B197" s="18">
        <v>184</v>
      </c>
      <c r="C197" s="782"/>
      <c r="D197" s="783"/>
      <c r="E197" s="782"/>
      <c r="F197" s="893"/>
      <c r="G197" s="893"/>
      <c r="H197" s="893"/>
      <c r="I197" s="893"/>
      <c r="J197" s="893"/>
      <c r="K197" s="783"/>
      <c r="L197" s="894">
        <f>'STEP 2 - Receipts'!L202:N202</f>
        <v>0</v>
      </c>
      <c r="M197" s="895"/>
      <c r="N197" s="896"/>
      <c r="O197" s="790">
        <f>'STEP 2 - Receipts'!O202:P202</f>
        <v>0</v>
      </c>
      <c r="P197" s="897"/>
      <c r="Q197" s="792">
        <f>'STEP 2 - Receipts'!Q202:S202</f>
        <v>0</v>
      </c>
      <c r="R197" s="898" t="s">
        <v>494</v>
      </c>
      <c r="S197" s="898"/>
      <c r="T197" s="800">
        <f>'STEP 2 - Receipts'!T202:U202</f>
        <v>0</v>
      </c>
      <c r="U197" s="899" t="s">
        <v>494</v>
      </c>
      <c r="V197" s="887">
        <f>'STEP 2 - Receipts'!V202:W202</f>
        <v>0</v>
      </c>
      <c r="W197" s="888"/>
      <c r="X197" s="822">
        <f>'STEP 2 - Receipts'!X202:Y202</f>
        <v>0</v>
      </c>
      <c r="Y197" s="889"/>
      <c r="Z197" s="802">
        <f>'STEP 2 - Receipts'!Z202:AA202</f>
        <v>0</v>
      </c>
      <c r="AA197" s="890" t="s">
        <v>494</v>
      </c>
      <c r="AB197" s="802">
        <f>'STEP 2 - Receipts'!AB202:AC202</f>
        <v>0</v>
      </c>
      <c r="AC197" s="890"/>
      <c r="AD197" s="815">
        <f>'STEP 2 - Receipts'!AD202:AF202</f>
        <v>0</v>
      </c>
      <c r="AE197" s="891"/>
      <c r="AF197" s="892"/>
      <c r="AH197" s="140" t="str">
        <f t="shared" si="18"/>
        <v>00</v>
      </c>
      <c r="AI197" s="41"/>
      <c r="AJ197" s="41"/>
      <c r="AK197" s="41"/>
      <c r="AL197" s="41"/>
      <c r="AM197" s="41"/>
      <c r="AN197" s="41"/>
      <c r="AO197" s="41"/>
      <c r="AP197" s="41"/>
      <c r="AQ197" s="41"/>
      <c r="AR197" s="41"/>
      <c r="AS197" s="41"/>
      <c r="AT197" s="41"/>
      <c r="AW197" s="10" t="str">
        <f t="shared" si="26"/>
        <v>show</v>
      </c>
      <c r="AZ197" s="19" t="str">
        <f t="shared" si="19"/>
        <v>00</v>
      </c>
      <c r="BA197" s="20">
        <f t="shared" si="20"/>
        <v>0</v>
      </c>
      <c r="BB197" s="20">
        <f t="shared" si="21"/>
        <v>0</v>
      </c>
      <c r="BC197" s="20">
        <f t="shared" si="22"/>
        <v>0</v>
      </c>
      <c r="BD197" s="20">
        <f t="shared" si="23"/>
        <v>0</v>
      </c>
      <c r="BE197" s="20">
        <f t="shared" si="24"/>
        <v>0</v>
      </c>
      <c r="BF197" s="20">
        <f t="shared" si="25"/>
        <v>0</v>
      </c>
    </row>
    <row r="198" spans="2:58" s="10" customFormat="1" ht="14.1" customHeight="1" x14ac:dyDescent="0.25">
      <c r="B198" s="18">
        <v>185</v>
      </c>
      <c r="C198" s="782"/>
      <c r="D198" s="783"/>
      <c r="E198" s="782"/>
      <c r="F198" s="893"/>
      <c r="G198" s="893"/>
      <c r="H198" s="893"/>
      <c r="I198" s="893"/>
      <c r="J198" s="893"/>
      <c r="K198" s="783"/>
      <c r="L198" s="894">
        <f>'STEP 2 - Receipts'!L203:N203</f>
        <v>0</v>
      </c>
      <c r="M198" s="895"/>
      <c r="N198" s="896"/>
      <c r="O198" s="790">
        <f>'STEP 2 - Receipts'!O203:P203</f>
        <v>0</v>
      </c>
      <c r="P198" s="897"/>
      <c r="Q198" s="792">
        <f>'STEP 2 - Receipts'!Q203:S203</f>
        <v>0</v>
      </c>
      <c r="R198" s="898" t="s">
        <v>495</v>
      </c>
      <c r="S198" s="898"/>
      <c r="T198" s="800">
        <f>'STEP 2 - Receipts'!T203:U203</f>
        <v>0</v>
      </c>
      <c r="U198" s="899" t="s">
        <v>495</v>
      </c>
      <c r="V198" s="887">
        <f>'STEP 2 - Receipts'!V203:W203</f>
        <v>0</v>
      </c>
      <c r="W198" s="888"/>
      <c r="X198" s="822">
        <f>'STEP 2 - Receipts'!X203:Y203</f>
        <v>0</v>
      </c>
      <c r="Y198" s="889"/>
      <c r="Z198" s="802">
        <f>'STEP 2 - Receipts'!Z203:AA203</f>
        <v>0</v>
      </c>
      <c r="AA198" s="890" t="s">
        <v>495</v>
      </c>
      <c r="AB198" s="802">
        <f>'STEP 2 - Receipts'!AB203:AC203</f>
        <v>0</v>
      </c>
      <c r="AC198" s="890"/>
      <c r="AD198" s="815">
        <f>'STEP 2 - Receipts'!AD203:AF203</f>
        <v>0</v>
      </c>
      <c r="AE198" s="891"/>
      <c r="AF198" s="892"/>
      <c r="AH198" s="140" t="str">
        <f t="shared" si="18"/>
        <v>00</v>
      </c>
      <c r="AI198" s="41"/>
      <c r="AJ198" s="41"/>
      <c r="AK198" s="41"/>
      <c r="AL198" s="41"/>
      <c r="AM198" s="41"/>
      <c r="AN198" s="41"/>
      <c r="AO198" s="41"/>
      <c r="AP198" s="41"/>
      <c r="AQ198" s="41"/>
      <c r="AR198" s="41"/>
      <c r="AS198" s="41"/>
      <c r="AT198" s="41"/>
      <c r="AW198" s="10" t="str">
        <f t="shared" si="26"/>
        <v>show</v>
      </c>
      <c r="AZ198" s="19" t="str">
        <f t="shared" si="19"/>
        <v>00</v>
      </c>
      <c r="BA198" s="20">
        <f t="shared" si="20"/>
        <v>0</v>
      </c>
      <c r="BB198" s="20">
        <f t="shared" si="21"/>
        <v>0</v>
      </c>
      <c r="BC198" s="20">
        <f t="shared" si="22"/>
        <v>0</v>
      </c>
      <c r="BD198" s="20">
        <f t="shared" si="23"/>
        <v>0</v>
      </c>
      <c r="BE198" s="20">
        <f t="shared" si="24"/>
        <v>0</v>
      </c>
      <c r="BF198" s="20">
        <f t="shared" si="25"/>
        <v>0</v>
      </c>
    </row>
    <row r="199" spans="2:58" s="10" customFormat="1" ht="14.1" customHeight="1" x14ac:dyDescent="0.25">
      <c r="B199" s="18">
        <v>186</v>
      </c>
      <c r="C199" s="782"/>
      <c r="D199" s="783"/>
      <c r="E199" s="782"/>
      <c r="F199" s="893"/>
      <c r="G199" s="893"/>
      <c r="H199" s="893"/>
      <c r="I199" s="893"/>
      <c r="J199" s="893"/>
      <c r="K199" s="783"/>
      <c r="L199" s="894">
        <f>'STEP 2 - Receipts'!L204:N204</f>
        <v>0</v>
      </c>
      <c r="M199" s="895"/>
      <c r="N199" s="896"/>
      <c r="O199" s="790">
        <f>'STEP 2 - Receipts'!O204:P204</f>
        <v>0</v>
      </c>
      <c r="P199" s="897"/>
      <c r="Q199" s="792">
        <f>'STEP 2 - Receipts'!Q204:S204</f>
        <v>0</v>
      </c>
      <c r="R199" s="898" t="s">
        <v>496</v>
      </c>
      <c r="S199" s="898"/>
      <c r="T199" s="800">
        <f>'STEP 2 - Receipts'!T204:U204</f>
        <v>0</v>
      </c>
      <c r="U199" s="899" t="s">
        <v>496</v>
      </c>
      <c r="V199" s="887">
        <f>'STEP 2 - Receipts'!V204:W204</f>
        <v>0</v>
      </c>
      <c r="W199" s="888"/>
      <c r="X199" s="822">
        <f>'STEP 2 - Receipts'!X204:Y204</f>
        <v>0</v>
      </c>
      <c r="Y199" s="889"/>
      <c r="Z199" s="802">
        <f>'STEP 2 - Receipts'!Z204:AA204</f>
        <v>0</v>
      </c>
      <c r="AA199" s="890" t="s">
        <v>496</v>
      </c>
      <c r="AB199" s="802">
        <f>'STEP 2 - Receipts'!AB204:AC204</f>
        <v>0</v>
      </c>
      <c r="AC199" s="890"/>
      <c r="AD199" s="815">
        <f>'STEP 2 - Receipts'!AD204:AF204</f>
        <v>0</v>
      </c>
      <c r="AE199" s="891"/>
      <c r="AF199" s="892"/>
      <c r="AH199" s="140" t="str">
        <f t="shared" si="18"/>
        <v>00</v>
      </c>
      <c r="AI199" s="41"/>
      <c r="AJ199" s="41"/>
      <c r="AK199" s="41"/>
      <c r="AL199" s="41"/>
      <c r="AM199" s="41"/>
      <c r="AN199" s="41"/>
      <c r="AO199" s="41"/>
      <c r="AP199" s="41"/>
      <c r="AQ199" s="41"/>
      <c r="AR199" s="41"/>
      <c r="AS199" s="41"/>
      <c r="AT199" s="41"/>
      <c r="AW199" s="10" t="str">
        <f t="shared" si="26"/>
        <v>show</v>
      </c>
      <c r="AZ199" s="19" t="str">
        <f t="shared" si="19"/>
        <v>00</v>
      </c>
      <c r="BA199" s="20">
        <f t="shared" si="20"/>
        <v>0</v>
      </c>
      <c r="BB199" s="20">
        <f t="shared" si="21"/>
        <v>0</v>
      </c>
      <c r="BC199" s="20">
        <f t="shared" si="22"/>
        <v>0</v>
      </c>
      <c r="BD199" s="20">
        <f t="shared" si="23"/>
        <v>0</v>
      </c>
      <c r="BE199" s="20">
        <f t="shared" si="24"/>
        <v>0</v>
      </c>
      <c r="BF199" s="20">
        <f t="shared" si="25"/>
        <v>0</v>
      </c>
    </row>
    <row r="200" spans="2:58" s="10" customFormat="1" ht="14.1" customHeight="1" x14ac:dyDescent="0.25">
      <c r="B200" s="18">
        <v>187</v>
      </c>
      <c r="C200" s="782"/>
      <c r="D200" s="783"/>
      <c r="E200" s="782"/>
      <c r="F200" s="893"/>
      <c r="G200" s="893"/>
      <c r="H200" s="893"/>
      <c r="I200" s="893"/>
      <c r="J200" s="893"/>
      <c r="K200" s="783"/>
      <c r="L200" s="894">
        <f>'STEP 2 - Receipts'!L205:N205</f>
        <v>0</v>
      </c>
      <c r="M200" s="895"/>
      <c r="N200" s="896"/>
      <c r="O200" s="790">
        <f>'STEP 2 - Receipts'!O205:P205</f>
        <v>0</v>
      </c>
      <c r="P200" s="897"/>
      <c r="Q200" s="792">
        <f>'STEP 2 - Receipts'!Q205:S205</f>
        <v>0</v>
      </c>
      <c r="R200" s="898" t="s">
        <v>497</v>
      </c>
      <c r="S200" s="898"/>
      <c r="T200" s="800">
        <f>'STEP 2 - Receipts'!T205:U205</f>
        <v>0</v>
      </c>
      <c r="U200" s="899" t="s">
        <v>497</v>
      </c>
      <c r="V200" s="887">
        <f>'STEP 2 - Receipts'!V205:W205</f>
        <v>0</v>
      </c>
      <c r="W200" s="888"/>
      <c r="X200" s="822">
        <f>'STEP 2 - Receipts'!X205:Y205</f>
        <v>0</v>
      </c>
      <c r="Y200" s="889"/>
      <c r="Z200" s="802">
        <f>'STEP 2 - Receipts'!Z205:AA205</f>
        <v>0</v>
      </c>
      <c r="AA200" s="890" t="s">
        <v>497</v>
      </c>
      <c r="AB200" s="802">
        <f>'STEP 2 - Receipts'!AB205:AC205</f>
        <v>0</v>
      </c>
      <c r="AC200" s="890"/>
      <c r="AD200" s="815">
        <f>'STEP 2 - Receipts'!AD205:AF205</f>
        <v>0</v>
      </c>
      <c r="AE200" s="891"/>
      <c r="AF200" s="892"/>
      <c r="AH200" s="140" t="str">
        <f t="shared" si="18"/>
        <v>00</v>
      </c>
      <c r="AI200" s="41"/>
      <c r="AJ200" s="41"/>
      <c r="AK200" s="41"/>
      <c r="AL200" s="41"/>
      <c r="AM200" s="41"/>
      <c r="AN200" s="41"/>
      <c r="AO200" s="41"/>
      <c r="AP200" s="41"/>
      <c r="AQ200" s="41"/>
      <c r="AR200" s="41"/>
      <c r="AS200" s="41"/>
      <c r="AT200" s="41"/>
      <c r="AW200" s="10" t="str">
        <f t="shared" si="26"/>
        <v>show</v>
      </c>
      <c r="AZ200" s="19" t="str">
        <f t="shared" si="19"/>
        <v>00</v>
      </c>
      <c r="BA200" s="20">
        <f t="shared" si="20"/>
        <v>0</v>
      </c>
      <c r="BB200" s="20">
        <f t="shared" si="21"/>
        <v>0</v>
      </c>
      <c r="BC200" s="20">
        <f t="shared" si="22"/>
        <v>0</v>
      </c>
      <c r="BD200" s="20">
        <f t="shared" si="23"/>
        <v>0</v>
      </c>
      <c r="BE200" s="20">
        <f t="shared" si="24"/>
        <v>0</v>
      </c>
      <c r="BF200" s="20">
        <f t="shared" si="25"/>
        <v>0</v>
      </c>
    </row>
    <row r="201" spans="2:58" s="10" customFormat="1" ht="14.1" customHeight="1" x14ac:dyDescent="0.25">
      <c r="B201" s="18">
        <v>188</v>
      </c>
      <c r="C201" s="782"/>
      <c r="D201" s="783"/>
      <c r="E201" s="782"/>
      <c r="F201" s="893"/>
      <c r="G201" s="893"/>
      <c r="H201" s="893"/>
      <c r="I201" s="893"/>
      <c r="J201" s="893"/>
      <c r="K201" s="783"/>
      <c r="L201" s="894">
        <f>'STEP 2 - Receipts'!L206:N206</f>
        <v>0</v>
      </c>
      <c r="M201" s="895"/>
      <c r="N201" s="896"/>
      <c r="O201" s="790">
        <f>'STEP 2 - Receipts'!O206:P206</f>
        <v>0</v>
      </c>
      <c r="P201" s="897"/>
      <c r="Q201" s="792">
        <f>'STEP 2 - Receipts'!Q206:S206</f>
        <v>0</v>
      </c>
      <c r="R201" s="898" t="s">
        <v>498</v>
      </c>
      <c r="S201" s="898"/>
      <c r="T201" s="800">
        <f>'STEP 2 - Receipts'!T206:U206</f>
        <v>0</v>
      </c>
      <c r="U201" s="899" t="s">
        <v>498</v>
      </c>
      <c r="V201" s="887">
        <f>'STEP 2 - Receipts'!V206:W206</f>
        <v>0</v>
      </c>
      <c r="W201" s="888"/>
      <c r="X201" s="822">
        <f>'STEP 2 - Receipts'!X206:Y206</f>
        <v>0</v>
      </c>
      <c r="Y201" s="889"/>
      <c r="Z201" s="802">
        <f>'STEP 2 - Receipts'!Z206:AA206</f>
        <v>0</v>
      </c>
      <c r="AA201" s="890" t="s">
        <v>498</v>
      </c>
      <c r="AB201" s="802">
        <f>'STEP 2 - Receipts'!AB206:AC206</f>
        <v>0</v>
      </c>
      <c r="AC201" s="890"/>
      <c r="AD201" s="815">
        <f>'STEP 2 - Receipts'!AD206:AF206</f>
        <v>0</v>
      </c>
      <c r="AE201" s="891"/>
      <c r="AF201" s="892"/>
      <c r="AH201" s="140" t="str">
        <f t="shared" si="18"/>
        <v>00</v>
      </c>
      <c r="AI201" s="41"/>
      <c r="AJ201" s="41"/>
      <c r="AK201" s="41"/>
      <c r="AL201" s="41"/>
      <c r="AM201" s="41"/>
      <c r="AN201" s="41"/>
      <c r="AO201" s="41"/>
      <c r="AP201" s="41"/>
      <c r="AQ201" s="41"/>
      <c r="AR201" s="41"/>
      <c r="AS201" s="41"/>
      <c r="AT201" s="41"/>
      <c r="AW201" s="10" t="str">
        <f t="shared" si="26"/>
        <v>show</v>
      </c>
      <c r="AZ201" s="19" t="str">
        <f t="shared" si="19"/>
        <v>00</v>
      </c>
      <c r="BA201" s="20">
        <f t="shared" si="20"/>
        <v>0</v>
      </c>
      <c r="BB201" s="20">
        <f t="shared" si="21"/>
        <v>0</v>
      </c>
      <c r="BC201" s="20">
        <f t="shared" si="22"/>
        <v>0</v>
      </c>
      <c r="BD201" s="20">
        <f t="shared" si="23"/>
        <v>0</v>
      </c>
      <c r="BE201" s="20">
        <f t="shared" si="24"/>
        <v>0</v>
      </c>
      <c r="BF201" s="20">
        <f t="shared" si="25"/>
        <v>0</v>
      </c>
    </row>
    <row r="202" spans="2:58" s="10" customFormat="1" ht="14.1" customHeight="1" x14ac:dyDescent="0.25">
      <c r="B202" s="18">
        <v>189</v>
      </c>
      <c r="C202" s="782"/>
      <c r="D202" s="783"/>
      <c r="E202" s="782"/>
      <c r="F202" s="893"/>
      <c r="G202" s="893"/>
      <c r="H202" s="893"/>
      <c r="I202" s="893"/>
      <c r="J202" s="893"/>
      <c r="K202" s="783"/>
      <c r="L202" s="894">
        <f>'STEP 2 - Receipts'!L207:N207</f>
        <v>0</v>
      </c>
      <c r="M202" s="895"/>
      <c r="N202" s="896"/>
      <c r="O202" s="790">
        <f>'STEP 2 - Receipts'!O207:P207</f>
        <v>0</v>
      </c>
      <c r="P202" s="897"/>
      <c r="Q202" s="792">
        <f>'STEP 2 - Receipts'!Q207:S207</f>
        <v>0</v>
      </c>
      <c r="R202" s="898" t="s">
        <v>499</v>
      </c>
      <c r="S202" s="898"/>
      <c r="T202" s="800">
        <f>'STEP 2 - Receipts'!T207:U207</f>
        <v>0</v>
      </c>
      <c r="U202" s="899" t="s">
        <v>499</v>
      </c>
      <c r="V202" s="887">
        <f>'STEP 2 - Receipts'!V207:W207</f>
        <v>0</v>
      </c>
      <c r="W202" s="888"/>
      <c r="X202" s="822">
        <f>'STEP 2 - Receipts'!X207:Y207</f>
        <v>0</v>
      </c>
      <c r="Y202" s="889"/>
      <c r="Z202" s="802">
        <f>'STEP 2 - Receipts'!Z207:AA207</f>
        <v>0</v>
      </c>
      <c r="AA202" s="890" t="s">
        <v>499</v>
      </c>
      <c r="AB202" s="802">
        <f>'STEP 2 - Receipts'!AB207:AC207</f>
        <v>0</v>
      </c>
      <c r="AC202" s="890"/>
      <c r="AD202" s="815">
        <f>'STEP 2 - Receipts'!AD207:AF207</f>
        <v>0</v>
      </c>
      <c r="AE202" s="891"/>
      <c r="AF202" s="892"/>
      <c r="AH202" s="140" t="str">
        <f t="shared" si="18"/>
        <v>00</v>
      </c>
      <c r="AI202" s="41"/>
      <c r="AJ202" s="41"/>
      <c r="AK202" s="41"/>
      <c r="AL202" s="41"/>
      <c r="AM202" s="41"/>
      <c r="AN202" s="41"/>
      <c r="AO202" s="41"/>
      <c r="AP202" s="41"/>
      <c r="AQ202" s="41"/>
      <c r="AR202" s="41"/>
      <c r="AS202" s="41"/>
      <c r="AT202" s="41"/>
      <c r="AW202" s="10" t="str">
        <f t="shared" si="26"/>
        <v>show</v>
      </c>
      <c r="AZ202" s="19" t="str">
        <f t="shared" si="19"/>
        <v>00</v>
      </c>
      <c r="BA202" s="20">
        <f t="shared" si="20"/>
        <v>0</v>
      </c>
      <c r="BB202" s="20">
        <f t="shared" si="21"/>
        <v>0</v>
      </c>
      <c r="BC202" s="20">
        <f t="shared" si="22"/>
        <v>0</v>
      </c>
      <c r="BD202" s="20">
        <f t="shared" si="23"/>
        <v>0</v>
      </c>
      <c r="BE202" s="20">
        <f t="shared" si="24"/>
        <v>0</v>
      </c>
      <c r="BF202" s="20">
        <f t="shared" si="25"/>
        <v>0</v>
      </c>
    </row>
    <row r="203" spans="2:58" s="10" customFormat="1" ht="14.1" customHeight="1" x14ac:dyDescent="0.25">
      <c r="B203" s="18">
        <v>190</v>
      </c>
      <c r="C203" s="782"/>
      <c r="D203" s="783"/>
      <c r="E203" s="782"/>
      <c r="F203" s="893"/>
      <c r="G203" s="893"/>
      <c r="H203" s="893"/>
      <c r="I203" s="893"/>
      <c r="J203" s="893"/>
      <c r="K203" s="783"/>
      <c r="L203" s="894">
        <f>'STEP 2 - Receipts'!L208:N208</f>
        <v>0</v>
      </c>
      <c r="M203" s="895"/>
      <c r="N203" s="896"/>
      <c r="O203" s="790">
        <f>'STEP 2 - Receipts'!O208:P208</f>
        <v>0</v>
      </c>
      <c r="P203" s="897"/>
      <c r="Q203" s="792">
        <f>'STEP 2 - Receipts'!Q208:S208</f>
        <v>0</v>
      </c>
      <c r="R203" s="898" t="s">
        <v>500</v>
      </c>
      <c r="S203" s="898"/>
      <c r="T203" s="800">
        <f>'STEP 2 - Receipts'!T208:U208</f>
        <v>0</v>
      </c>
      <c r="U203" s="899" t="s">
        <v>500</v>
      </c>
      <c r="V203" s="887">
        <f>'STEP 2 - Receipts'!V208:W208</f>
        <v>0</v>
      </c>
      <c r="W203" s="888"/>
      <c r="X203" s="822">
        <f>'STEP 2 - Receipts'!X208:Y208</f>
        <v>0</v>
      </c>
      <c r="Y203" s="889"/>
      <c r="Z203" s="802">
        <f>'STEP 2 - Receipts'!Z208:AA208</f>
        <v>0</v>
      </c>
      <c r="AA203" s="890" t="s">
        <v>500</v>
      </c>
      <c r="AB203" s="802">
        <f>'STEP 2 - Receipts'!AB208:AC208</f>
        <v>0</v>
      </c>
      <c r="AC203" s="890"/>
      <c r="AD203" s="815">
        <f>'STEP 2 - Receipts'!AD208:AF208</f>
        <v>0</v>
      </c>
      <c r="AE203" s="891"/>
      <c r="AF203" s="892"/>
      <c r="AH203" s="140" t="str">
        <f t="shared" si="18"/>
        <v>00</v>
      </c>
      <c r="AI203" s="41"/>
      <c r="AJ203" s="41"/>
      <c r="AK203" s="41"/>
      <c r="AL203" s="41"/>
      <c r="AM203" s="41"/>
      <c r="AN203" s="41"/>
      <c r="AO203" s="41"/>
      <c r="AP203" s="41"/>
      <c r="AQ203" s="41"/>
      <c r="AR203" s="41"/>
      <c r="AS203" s="41"/>
      <c r="AT203" s="41"/>
      <c r="AW203" s="10" t="str">
        <f t="shared" si="26"/>
        <v>show</v>
      </c>
      <c r="AZ203" s="19" t="str">
        <f t="shared" si="19"/>
        <v>00</v>
      </c>
      <c r="BA203" s="20">
        <f t="shared" si="20"/>
        <v>0</v>
      </c>
      <c r="BB203" s="20">
        <f t="shared" si="21"/>
        <v>0</v>
      </c>
      <c r="BC203" s="20">
        <f t="shared" si="22"/>
        <v>0</v>
      </c>
      <c r="BD203" s="20">
        <f t="shared" si="23"/>
        <v>0</v>
      </c>
      <c r="BE203" s="20">
        <f t="shared" si="24"/>
        <v>0</v>
      </c>
      <c r="BF203" s="20">
        <f t="shared" si="25"/>
        <v>0</v>
      </c>
    </row>
    <row r="204" spans="2:58" s="10" customFormat="1" ht="14.1" customHeight="1" x14ac:dyDescent="0.25">
      <c r="B204" s="18">
        <v>191</v>
      </c>
      <c r="C204" s="782"/>
      <c r="D204" s="783"/>
      <c r="E204" s="782"/>
      <c r="F204" s="893"/>
      <c r="G204" s="893"/>
      <c r="H204" s="893"/>
      <c r="I204" s="893"/>
      <c r="J204" s="893"/>
      <c r="K204" s="783"/>
      <c r="L204" s="894">
        <f>'STEP 2 - Receipts'!L209:N209</f>
        <v>0</v>
      </c>
      <c r="M204" s="895"/>
      <c r="N204" s="896"/>
      <c r="O204" s="790">
        <f>'STEP 2 - Receipts'!O209:P209</f>
        <v>0</v>
      </c>
      <c r="P204" s="897"/>
      <c r="Q204" s="792">
        <f>'STEP 2 - Receipts'!Q209:S209</f>
        <v>0</v>
      </c>
      <c r="R204" s="898" t="s">
        <v>501</v>
      </c>
      <c r="S204" s="898"/>
      <c r="T204" s="800">
        <f>'STEP 2 - Receipts'!T209:U209</f>
        <v>0</v>
      </c>
      <c r="U204" s="899" t="s">
        <v>501</v>
      </c>
      <c r="V204" s="887">
        <f>'STEP 2 - Receipts'!V209:W209</f>
        <v>0</v>
      </c>
      <c r="W204" s="888"/>
      <c r="X204" s="822">
        <f>'STEP 2 - Receipts'!X209:Y209</f>
        <v>0</v>
      </c>
      <c r="Y204" s="889"/>
      <c r="Z204" s="802">
        <f>'STEP 2 - Receipts'!Z209:AA209</f>
        <v>0</v>
      </c>
      <c r="AA204" s="890" t="s">
        <v>501</v>
      </c>
      <c r="AB204" s="802">
        <f>'STEP 2 - Receipts'!AB209:AC209</f>
        <v>0</v>
      </c>
      <c r="AC204" s="890"/>
      <c r="AD204" s="815">
        <f>'STEP 2 - Receipts'!AD209:AF209</f>
        <v>0</v>
      </c>
      <c r="AE204" s="891"/>
      <c r="AF204" s="892"/>
      <c r="AH204" s="140" t="str">
        <f t="shared" si="18"/>
        <v>00</v>
      </c>
      <c r="AI204" s="41"/>
      <c r="AJ204" s="41"/>
      <c r="AK204" s="41"/>
      <c r="AL204" s="41"/>
      <c r="AM204" s="41"/>
      <c r="AN204" s="41"/>
      <c r="AO204" s="41"/>
      <c r="AP204" s="41"/>
      <c r="AQ204" s="41"/>
      <c r="AR204" s="41"/>
      <c r="AS204" s="41"/>
      <c r="AT204" s="41"/>
      <c r="AW204" s="10" t="str">
        <f t="shared" si="26"/>
        <v>show</v>
      </c>
      <c r="AZ204" s="19" t="str">
        <f t="shared" si="19"/>
        <v>00</v>
      </c>
      <c r="BA204" s="20">
        <f t="shared" si="20"/>
        <v>0</v>
      </c>
      <c r="BB204" s="20">
        <f t="shared" si="21"/>
        <v>0</v>
      </c>
      <c r="BC204" s="20">
        <f t="shared" si="22"/>
        <v>0</v>
      </c>
      <c r="BD204" s="20">
        <f t="shared" si="23"/>
        <v>0</v>
      </c>
      <c r="BE204" s="20">
        <f t="shared" si="24"/>
        <v>0</v>
      </c>
      <c r="BF204" s="20">
        <f t="shared" si="25"/>
        <v>0</v>
      </c>
    </row>
    <row r="205" spans="2:58" s="10" customFormat="1" ht="14.1" customHeight="1" x14ac:dyDescent="0.25">
      <c r="B205" s="18">
        <v>192</v>
      </c>
      <c r="C205" s="782"/>
      <c r="D205" s="783"/>
      <c r="E205" s="782"/>
      <c r="F205" s="893"/>
      <c r="G205" s="893"/>
      <c r="H205" s="893"/>
      <c r="I205" s="893"/>
      <c r="J205" s="893"/>
      <c r="K205" s="783"/>
      <c r="L205" s="894">
        <f>'STEP 2 - Receipts'!L210:N210</f>
        <v>0</v>
      </c>
      <c r="M205" s="895"/>
      <c r="N205" s="896"/>
      <c r="O205" s="790">
        <f>'STEP 2 - Receipts'!O210:P210</f>
        <v>0</v>
      </c>
      <c r="P205" s="897"/>
      <c r="Q205" s="792">
        <f>'STEP 2 - Receipts'!Q210:S210</f>
        <v>0</v>
      </c>
      <c r="R205" s="898" t="s">
        <v>502</v>
      </c>
      <c r="S205" s="898"/>
      <c r="T205" s="800">
        <f>'STEP 2 - Receipts'!T210:U210</f>
        <v>0</v>
      </c>
      <c r="U205" s="899" t="s">
        <v>502</v>
      </c>
      <c r="V205" s="887">
        <f>'STEP 2 - Receipts'!V210:W210</f>
        <v>0</v>
      </c>
      <c r="W205" s="888"/>
      <c r="X205" s="822">
        <f>'STEP 2 - Receipts'!X210:Y210</f>
        <v>0</v>
      </c>
      <c r="Y205" s="889"/>
      <c r="Z205" s="802">
        <f>'STEP 2 - Receipts'!Z210:AA210</f>
        <v>0</v>
      </c>
      <c r="AA205" s="890" t="s">
        <v>502</v>
      </c>
      <c r="AB205" s="802">
        <f>'STEP 2 - Receipts'!AB210:AC210</f>
        <v>0</v>
      </c>
      <c r="AC205" s="890"/>
      <c r="AD205" s="815">
        <f>'STEP 2 - Receipts'!AD210:AF210</f>
        <v>0</v>
      </c>
      <c r="AE205" s="891"/>
      <c r="AF205" s="892"/>
      <c r="AH205" s="140" t="str">
        <f t="shared" si="18"/>
        <v>00</v>
      </c>
      <c r="AI205" s="41"/>
      <c r="AJ205" s="41"/>
      <c r="AK205" s="41"/>
      <c r="AL205" s="41"/>
      <c r="AM205" s="41"/>
      <c r="AN205" s="41"/>
      <c r="AO205" s="41"/>
      <c r="AP205" s="41"/>
      <c r="AQ205" s="41"/>
      <c r="AR205" s="41"/>
      <c r="AS205" s="41"/>
      <c r="AT205" s="41"/>
      <c r="AW205" s="10" t="str">
        <f t="shared" si="26"/>
        <v>show</v>
      </c>
      <c r="AZ205" s="19" t="str">
        <f t="shared" si="19"/>
        <v>00</v>
      </c>
      <c r="BA205" s="20">
        <f t="shared" si="20"/>
        <v>0</v>
      </c>
      <c r="BB205" s="20">
        <f t="shared" si="21"/>
        <v>0</v>
      </c>
      <c r="BC205" s="20">
        <f t="shared" si="22"/>
        <v>0</v>
      </c>
      <c r="BD205" s="20">
        <f t="shared" si="23"/>
        <v>0</v>
      </c>
      <c r="BE205" s="20">
        <f t="shared" si="24"/>
        <v>0</v>
      </c>
      <c r="BF205" s="20">
        <f t="shared" si="25"/>
        <v>0</v>
      </c>
    </row>
    <row r="206" spans="2:58" s="10" customFormat="1" ht="14.1" customHeight="1" x14ac:dyDescent="0.25">
      <c r="B206" s="18">
        <v>193</v>
      </c>
      <c r="C206" s="782"/>
      <c r="D206" s="783"/>
      <c r="E206" s="782"/>
      <c r="F206" s="893"/>
      <c r="G206" s="893"/>
      <c r="H206" s="893"/>
      <c r="I206" s="893"/>
      <c r="J206" s="893"/>
      <c r="K206" s="783"/>
      <c r="L206" s="894">
        <f>'STEP 2 - Receipts'!L211:N211</f>
        <v>0</v>
      </c>
      <c r="M206" s="895"/>
      <c r="N206" s="896"/>
      <c r="O206" s="790">
        <f>'STEP 2 - Receipts'!O211:P211</f>
        <v>0</v>
      </c>
      <c r="P206" s="897"/>
      <c r="Q206" s="792">
        <f>'STEP 2 - Receipts'!Q211:S211</f>
        <v>0</v>
      </c>
      <c r="R206" s="898" t="s">
        <v>503</v>
      </c>
      <c r="S206" s="898"/>
      <c r="T206" s="800">
        <f>'STEP 2 - Receipts'!T211:U211</f>
        <v>0</v>
      </c>
      <c r="U206" s="899" t="s">
        <v>503</v>
      </c>
      <c r="V206" s="887">
        <f>'STEP 2 - Receipts'!V211:W211</f>
        <v>0</v>
      </c>
      <c r="W206" s="888"/>
      <c r="X206" s="822">
        <f>'STEP 2 - Receipts'!X211:Y211</f>
        <v>0</v>
      </c>
      <c r="Y206" s="889"/>
      <c r="Z206" s="802">
        <f>'STEP 2 - Receipts'!Z211:AA211</f>
        <v>0</v>
      </c>
      <c r="AA206" s="890" t="s">
        <v>503</v>
      </c>
      <c r="AB206" s="802">
        <f>'STEP 2 - Receipts'!AB211:AC211</f>
        <v>0</v>
      </c>
      <c r="AC206" s="890"/>
      <c r="AD206" s="815">
        <f>'STEP 2 - Receipts'!AD211:AF211</f>
        <v>0</v>
      </c>
      <c r="AE206" s="891"/>
      <c r="AF206" s="892"/>
      <c r="AH206" s="140" t="str">
        <f t="shared" ref="AH206:AH269" si="27">L206&amp;O206</f>
        <v>00</v>
      </c>
      <c r="AI206" s="41"/>
      <c r="AJ206" s="41"/>
      <c r="AK206" s="41"/>
      <c r="AL206" s="41"/>
      <c r="AM206" s="41"/>
      <c r="AN206" s="41"/>
      <c r="AO206" s="41"/>
      <c r="AP206" s="41"/>
      <c r="AQ206" s="41"/>
      <c r="AR206" s="41"/>
      <c r="AS206" s="41"/>
      <c r="AT206" s="41"/>
      <c r="AW206" s="10" t="str">
        <f t="shared" si="26"/>
        <v>show</v>
      </c>
      <c r="AZ206" s="19" t="str">
        <f t="shared" ref="AZ206:AZ213" si="28">AH206</f>
        <v>00</v>
      </c>
      <c r="BA206" s="20">
        <f t="shared" ref="BA206:BA213" si="29">+BC206+BE206+BF206</f>
        <v>0</v>
      </c>
      <c r="BB206" s="20">
        <f t="shared" ref="BB206:BB213" si="30">+BC206+BE206+BF206</f>
        <v>0</v>
      </c>
      <c r="BC206" s="20">
        <f t="shared" ref="BC206:BC213" si="31">V206+X206</f>
        <v>0</v>
      </c>
      <c r="BD206" s="20">
        <f t="shared" ref="BD206:BD213" si="32">X206</f>
        <v>0</v>
      </c>
      <c r="BE206" s="20">
        <f t="shared" ref="BE206:BE213" si="33">T206</f>
        <v>0</v>
      </c>
      <c r="BF206" s="20">
        <f t="shared" ref="BF206:BF213" si="34">AD206</f>
        <v>0</v>
      </c>
    </row>
    <row r="207" spans="2:58" s="10" customFormat="1" ht="14.1" customHeight="1" x14ac:dyDescent="0.25">
      <c r="B207" s="18">
        <v>194</v>
      </c>
      <c r="C207" s="782"/>
      <c r="D207" s="783"/>
      <c r="E207" s="782"/>
      <c r="F207" s="893"/>
      <c r="G207" s="893"/>
      <c r="H207" s="893"/>
      <c r="I207" s="893"/>
      <c r="J207" s="893"/>
      <c r="K207" s="783"/>
      <c r="L207" s="894">
        <f>'STEP 2 - Receipts'!L212:N212</f>
        <v>0</v>
      </c>
      <c r="M207" s="895"/>
      <c r="N207" s="896"/>
      <c r="O207" s="790">
        <f>'STEP 2 - Receipts'!O212:P212</f>
        <v>0</v>
      </c>
      <c r="P207" s="897"/>
      <c r="Q207" s="792">
        <f>'STEP 2 - Receipts'!Q212:S212</f>
        <v>0</v>
      </c>
      <c r="R207" s="898" t="s">
        <v>504</v>
      </c>
      <c r="S207" s="898"/>
      <c r="T207" s="800">
        <f>'STEP 2 - Receipts'!T212:U212</f>
        <v>0</v>
      </c>
      <c r="U207" s="899" t="s">
        <v>504</v>
      </c>
      <c r="V207" s="887">
        <f>'STEP 2 - Receipts'!V212:W212</f>
        <v>0</v>
      </c>
      <c r="W207" s="888"/>
      <c r="X207" s="822">
        <f>'STEP 2 - Receipts'!X212:Y212</f>
        <v>0</v>
      </c>
      <c r="Y207" s="889"/>
      <c r="Z207" s="802">
        <f>'STEP 2 - Receipts'!Z212:AA212</f>
        <v>0</v>
      </c>
      <c r="AA207" s="890" t="s">
        <v>504</v>
      </c>
      <c r="AB207" s="802">
        <f>'STEP 2 - Receipts'!AB212:AC212</f>
        <v>0</v>
      </c>
      <c r="AC207" s="890"/>
      <c r="AD207" s="815">
        <f>'STEP 2 - Receipts'!AD212:AF212</f>
        <v>0</v>
      </c>
      <c r="AE207" s="891"/>
      <c r="AF207" s="892"/>
      <c r="AH207" s="140" t="str">
        <f t="shared" si="27"/>
        <v>00</v>
      </c>
      <c r="AI207" s="41"/>
      <c r="AJ207" s="41"/>
      <c r="AK207" s="41"/>
      <c r="AL207" s="41"/>
      <c r="AM207" s="41"/>
      <c r="AN207" s="41"/>
      <c r="AO207" s="41"/>
      <c r="AP207" s="41"/>
      <c r="AQ207" s="41"/>
      <c r="AR207" s="41"/>
      <c r="AS207" s="41"/>
      <c r="AT207" s="41"/>
      <c r="AW207" s="10" t="str">
        <f t="shared" si="26"/>
        <v>show</v>
      </c>
      <c r="AZ207" s="19" t="str">
        <f t="shared" si="28"/>
        <v>00</v>
      </c>
      <c r="BA207" s="20">
        <f t="shared" si="29"/>
        <v>0</v>
      </c>
      <c r="BB207" s="20">
        <f t="shared" si="30"/>
        <v>0</v>
      </c>
      <c r="BC207" s="20">
        <f t="shared" si="31"/>
        <v>0</v>
      </c>
      <c r="BD207" s="20">
        <f t="shared" si="32"/>
        <v>0</v>
      </c>
      <c r="BE207" s="20">
        <f t="shared" si="33"/>
        <v>0</v>
      </c>
      <c r="BF207" s="20">
        <f t="shared" si="34"/>
        <v>0</v>
      </c>
    </row>
    <row r="208" spans="2:58" s="10" customFormat="1" ht="14.1" customHeight="1" x14ac:dyDescent="0.25">
      <c r="B208" s="18">
        <v>195</v>
      </c>
      <c r="C208" s="782"/>
      <c r="D208" s="783"/>
      <c r="E208" s="782"/>
      <c r="F208" s="893"/>
      <c r="G208" s="893"/>
      <c r="H208" s="893"/>
      <c r="I208" s="893"/>
      <c r="J208" s="893"/>
      <c r="K208" s="783"/>
      <c r="L208" s="894">
        <f>'STEP 2 - Receipts'!L213:N213</f>
        <v>0</v>
      </c>
      <c r="M208" s="895"/>
      <c r="N208" s="896"/>
      <c r="O208" s="790">
        <f>'STEP 2 - Receipts'!O213:P213</f>
        <v>0</v>
      </c>
      <c r="P208" s="897"/>
      <c r="Q208" s="792">
        <f>'STEP 2 - Receipts'!Q213:S213</f>
        <v>0</v>
      </c>
      <c r="R208" s="898" t="s">
        <v>505</v>
      </c>
      <c r="S208" s="898"/>
      <c r="T208" s="800">
        <f>'STEP 2 - Receipts'!T213:U213</f>
        <v>0</v>
      </c>
      <c r="U208" s="899" t="s">
        <v>505</v>
      </c>
      <c r="V208" s="887">
        <f>'STEP 2 - Receipts'!V213:W213</f>
        <v>0</v>
      </c>
      <c r="W208" s="888"/>
      <c r="X208" s="822">
        <f>'STEP 2 - Receipts'!X213:Y213</f>
        <v>0</v>
      </c>
      <c r="Y208" s="889"/>
      <c r="Z208" s="802">
        <f>'STEP 2 - Receipts'!Z213:AA213</f>
        <v>0</v>
      </c>
      <c r="AA208" s="890" t="s">
        <v>505</v>
      </c>
      <c r="AB208" s="802">
        <f>'STEP 2 - Receipts'!AB213:AC213</f>
        <v>0</v>
      </c>
      <c r="AC208" s="890"/>
      <c r="AD208" s="815">
        <f>'STEP 2 - Receipts'!AD213:AF213</f>
        <v>0</v>
      </c>
      <c r="AE208" s="891"/>
      <c r="AF208" s="892"/>
      <c r="AH208" s="140" t="str">
        <f t="shared" si="27"/>
        <v>00</v>
      </c>
      <c r="AI208" s="41"/>
      <c r="AJ208" s="41"/>
      <c r="AK208" s="41"/>
      <c r="AL208" s="41"/>
      <c r="AM208" s="41"/>
      <c r="AN208" s="41"/>
      <c r="AO208" s="41"/>
      <c r="AP208" s="41"/>
      <c r="AQ208" s="41"/>
      <c r="AR208" s="41"/>
      <c r="AS208" s="41"/>
      <c r="AT208" s="41"/>
      <c r="AW208" s="10" t="str">
        <f t="shared" si="26"/>
        <v>show</v>
      </c>
      <c r="AZ208" s="19" t="str">
        <f t="shared" si="28"/>
        <v>00</v>
      </c>
      <c r="BA208" s="20">
        <f t="shared" si="29"/>
        <v>0</v>
      </c>
      <c r="BB208" s="20">
        <f t="shared" si="30"/>
        <v>0</v>
      </c>
      <c r="BC208" s="20">
        <f t="shared" si="31"/>
        <v>0</v>
      </c>
      <c r="BD208" s="20">
        <f t="shared" si="32"/>
        <v>0</v>
      </c>
      <c r="BE208" s="20">
        <f t="shared" si="33"/>
        <v>0</v>
      </c>
      <c r="BF208" s="20">
        <f t="shared" si="34"/>
        <v>0</v>
      </c>
    </row>
    <row r="209" spans="2:58" s="10" customFormat="1" ht="14.1" customHeight="1" x14ac:dyDescent="0.25">
      <c r="B209" s="18">
        <v>196</v>
      </c>
      <c r="C209" s="782"/>
      <c r="D209" s="783"/>
      <c r="E209" s="782"/>
      <c r="F209" s="893"/>
      <c r="G209" s="893"/>
      <c r="H209" s="893"/>
      <c r="I209" s="893"/>
      <c r="J209" s="893"/>
      <c r="K209" s="783"/>
      <c r="L209" s="894">
        <f>'STEP 2 - Receipts'!L214:N214</f>
        <v>0</v>
      </c>
      <c r="M209" s="895"/>
      <c r="N209" s="896"/>
      <c r="O209" s="790">
        <f>'STEP 2 - Receipts'!O214:P214</f>
        <v>0</v>
      </c>
      <c r="P209" s="897"/>
      <c r="Q209" s="792">
        <f>'STEP 2 - Receipts'!Q214:S214</f>
        <v>0</v>
      </c>
      <c r="R209" s="898" t="s">
        <v>506</v>
      </c>
      <c r="S209" s="898"/>
      <c r="T209" s="800">
        <f>'STEP 2 - Receipts'!T214:U214</f>
        <v>0</v>
      </c>
      <c r="U209" s="899" t="s">
        <v>506</v>
      </c>
      <c r="V209" s="887">
        <f>'STEP 2 - Receipts'!V214:W214</f>
        <v>0</v>
      </c>
      <c r="W209" s="888"/>
      <c r="X209" s="822">
        <f>'STEP 2 - Receipts'!X214:Y214</f>
        <v>0</v>
      </c>
      <c r="Y209" s="889"/>
      <c r="Z209" s="802">
        <f>'STEP 2 - Receipts'!Z214:AA214</f>
        <v>0</v>
      </c>
      <c r="AA209" s="890" t="s">
        <v>506</v>
      </c>
      <c r="AB209" s="802">
        <f>'STEP 2 - Receipts'!AB214:AC214</f>
        <v>0</v>
      </c>
      <c r="AC209" s="890"/>
      <c r="AD209" s="815">
        <f>'STEP 2 - Receipts'!AD214:AF214</f>
        <v>0</v>
      </c>
      <c r="AE209" s="891"/>
      <c r="AF209" s="892"/>
      <c r="AH209" s="140" t="str">
        <f t="shared" si="27"/>
        <v>00</v>
      </c>
      <c r="AI209" s="41"/>
      <c r="AJ209" s="41"/>
      <c r="AK209" s="41"/>
      <c r="AL209" s="41"/>
      <c r="AM209" s="41"/>
      <c r="AN209" s="41"/>
      <c r="AO209" s="41"/>
      <c r="AP209" s="41"/>
      <c r="AQ209" s="41"/>
      <c r="AR209" s="41"/>
      <c r="AS209" s="41"/>
      <c r="AT209" s="41"/>
      <c r="AW209" s="10" t="str">
        <f t="shared" si="26"/>
        <v>show</v>
      </c>
      <c r="AZ209" s="19" t="str">
        <f t="shared" si="28"/>
        <v>00</v>
      </c>
      <c r="BA209" s="20">
        <f t="shared" si="29"/>
        <v>0</v>
      </c>
      <c r="BB209" s="20">
        <f t="shared" si="30"/>
        <v>0</v>
      </c>
      <c r="BC209" s="20">
        <f t="shared" si="31"/>
        <v>0</v>
      </c>
      <c r="BD209" s="20">
        <f t="shared" si="32"/>
        <v>0</v>
      </c>
      <c r="BE209" s="20">
        <f t="shared" si="33"/>
        <v>0</v>
      </c>
      <c r="BF209" s="20">
        <f t="shared" si="34"/>
        <v>0</v>
      </c>
    </row>
    <row r="210" spans="2:58" s="10" customFormat="1" ht="14.1" customHeight="1" x14ac:dyDescent="0.25">
      <c r="B210" s="18">
        <v>197</v>
      </c>
      <c r="C210" s="782"/>
      <c r="D210" s="783"/>
      <c r="E210" s="782"/>
      <c r="F210" s="893"/>
      <c r="G210" s="893"/>
      <c r="H210" s="893"/>
      <c r="I210" s="893"/>
      <c r="J210" s="893"/>
      <c r="K210" s="783"/>
      <c r="L210" s="894">
        <f>'STEP 2 - Receipts'!L215:N215</f>
        <v>0</v>
      </c>
      <c r="M210" s="895"/>
      <c r="N210" s="896"/>
      <c r="O210" s="790">
        <f>'STEP 2 - Receipts'!O215:P215</f>
        <v>0</v>
      </c>
      <c r="P210" s="897"/>
      <c r="Q210" s="792">
        <f>'STEP 2 - Receipts'!Q215:S215</f>
        <v>0</v>
      </c>
      <c r="R210" s="898" t="s">
        <v>507</v>
      </c>
      <c r="S210" s="898"/>
      <c r="T210" s="800">
        <f>'STEP 2 - Receipts'!T215:U215</f>
        <v>0</v>
      </c>
      <c r="U210" s="899" t="s">
        <v>507</v>
      </c>
      <c r="V210" s="887">
        <f>'STEP 2 - Receipts'!V215:W215</f>
        <v>0</v>
      </c>
      <c r="W210" s="888"/>
      <c r="X210" s="822">
        <f>'STEP 2 - Receipts'!X215:Y215</f>
        <v>0</v>
      </c>
      <c r="Y210" s="889"/>
      <c r="Z210" s="802">
        <f>'STEP 2 - Receipts'!Z215:AA215</f>
        <v>0</v>
      </c>
      <c r="AA210" s="890" t="s">
        <v>507</v>
      </c>
      <c r="AB210" s="802">
        <f>'STEP 2 - Receipts'!AB215:AC215</f>
        <v>0</v>
      </c>
      <c r="AC210" s="890"/>
      <c r="AD210" s="815">
        <f>'STEP 2 - Receipts'!AD215:AF215</f>
        <v>0</v>
      </c>
      <c r="AE210" s="891"/>
      <c r="AF210" s="892"/>
      <c r="AH210" s="140" t="str">
        <f t="shared" si="27"/>
        <v>00</v>
      </c>
      <c r="AI210" s="41"/>
      <c r="AJ210" s="41"/>
      <c r="AK210" s="41"/>
      <c r="AL210" s="41"/>
      <c r="AM210" s="41"/>
      <c r="AN210" s="41"/>
      <c r="AO210" s="41"/>
      <c r="AP210" s="41"/>
      <c r="AQ210" s="41"/>
      <c r="AR210" s="41"/>
      <c r="AS210" s="41"/>
      <c r="AT210" s="41"/>
      <c r="AW210" s="10" t="str">
        <f t="shared" si="26"/>
        <v>show</v>
      </c>
      <c r="AZ210" s="19" t="str">
        <f t="shared" si="28"/>
        <v>00</v>
      </c>
      <c r="BA210" s="20">
        <f t="shared" si="29"/>
        <v>0</v>
      </c>
      <c r="BB210" s="20">
        <f t="shared" si="30"/>
        <v>0</v>
      </c>
      <c r="BC210" s="20">
        <f t="shared" si="31"/>
        <v>0</v>
      </c>
      <c r="BD210" s="20">
        <f t="shared" si="32"/>
        <v>0</v>
      </c>
      <c r="BE210" s="20">
        <f t="shared" si="33"/>
        <v>0</v>
      </c>
      <c r="BF210" s="20">
        <f t="shared" si="34"/>
        <v>0</v>
      </c>
    </row>
    <row r="211" spans="2:58" s="10" customFormat="1" ht="14.1" customHeight="1" x14ac:dyDescent="0.25">
      <c r="B211" s="18">
        <v>198</v>
      </c>
      <c r="C211" s="782"/>
      <c r="D211" s="783"/>
      <c r="E211" s="782"/>
      <c r="F211" s="893"/>
      <c r="G211" s="893"/>
      <c r="H211" s="893"/>
      <c r="I211" s="893"/>
      <c r="J211" s="893"/>
      <c r="K211" s="783"/>
      <c r="L211" s="894">
        <f>'STEP 2 - Receipts'!L216:N216</f>
        <v>0</v>
      </c>
      <c r="M211" s="895"/>
      <c r="N211" s="896"/>
      <c r="O211" s="790">
        <f>'STEP 2 - Receipts'!O216:P216</f>
        <v>0</v>
      </c>
      <c r="P211" s="897"/>
      <c r="Q211" s="792">
        <f>'STEP 2 - Receipts'!Q216:S216</f>
        <v>0</v>
      </c>
      <c r="R211" s="898" t="s">
        <v>508</v>
      </c>
      <c r="S211" s="898"/>
      <c r="T211" s="800">
        <f>'STEP 2 - Receipts'!T216:U216</f>
        <v>0</v>
      </c>
      <c r="U211" s="899" t="s">
        <v>508</v>
      </c>
      <c r="V211" s="887">
        <f>'STEP 2 - Receipts'!V216:W216</f>
        <v>0</v>
      </c>
      <c r="W211" s="888"/>
      <c r="X211" s="822">
        <f>'STEP 2 - Receipts'!X216:Y216</f>
        <v>0</v>
      </c>
      <c r="Y211" s="889"/>
      <c r="Z211" s="802">
        <f>'STEP 2 - Receipts'!Z216:AA216</f>
        <v>0</v>
      </c>
      <c r="AA211" s="890" t="s">
        <v>508</v>
      </c>
      <c r="AB211" s="802">
        <f>'STEP 2 - Receipts'!AB216:AC216</f>
        <v>0</v>
      </c>
      <c r="AC211" s="890"/>
      <c r="AD211" s="815">
        <f>'STEP 2 - Receipts'!AD216:AF216</f>
        <v>0</v>
      </c>
      <c r="AE211" s="891"/>
      <c r="AF211" s="892"/>
      <c r="AH211" s="140" t="str">
        <f t="shared" si="27"/>
        <v>00</v>
      </c>
      <c r="AI211" s="41"/>
      <c r="AJ211" s="41"/>
      <c r="AK211" s="41"/>
      <c r="AL211" s="41"/>
      <c r="AM211" s="41"/>
      <c r="AN211" s="41"/>
      <c r="AO211" s="41"/>
      <c r="AP211" s="41"/>
      <c r="AQ211" s="41"/>
      <c r="AR211" s="41"/>
      <c r="AS211" s="41"/>
      <c r="AT211" s="41"/>
      <c r="AW211" s="10" t="str">
        <f t="shared" si="26"/>
        <v>show</v>
      </c>
      <c r="AZ211" s="19" t="str">
        <f t="shared" si="28"/>
        <v>00</v>
      </c>
      <c r="BA211" s="20">
        <f t="shared" si="29"/>
        <v>0</v>
      </c>
      <c r="BB211" s="20">
        <f t="shared" si="30"/>
        <v>0</v>
      </c>
      <c r="BC211" s="20">
        <f t="shared" si="31"/>
        <v>0</v>
      </c>
      <c r="BD211" s="20">
        <f t="shared" si="32"/>
        <v>0</v>
      </c>
      <c r="BE211" s="20">
        <f t="shared" si="33"/>
        <v>0</v>
      </c>
      <c r="BF211" s="20">
        <f t="shared" si="34"/>
        <v>0</v>
      </c>
    </row>
    <row r="212" spans="2:58" s="10" customFormat="1" ht="14.1" customHeight="1" x14ac:dyDescent="0.25">
      <c r="B212" s="18">
        <v>199</v>
      </c>
      <c r="C212" s="782"/>
      <c r="D212" s="783"/>
      <c r="E212" s="782"/>
      <c r="F212" s="893"/>
      <c r="G212" s="893"/>
      <c r="H212" s="893"/>
      <c r="I212" s="893"/>
      <c r="J212" s="893"/>
      <c r="K212" s="783"/>
      <c r="L212" s="894">
        <f>'STEP 2 - Receipts'!L217:N217</f>
        <v>0</v>
      </c>
      <c r="M212" s="895"/>
      <c r="N212" s="896"/>
      <c r="O212" s="790">
        <f>'STEP 2 - Receipts'!O217:P217</f>
        <v>0</v>
      </c>
      <c r="P212" s="897"/>
      <c r="Q212" s="792">
        <f>'STEP 2 - Receipts'!Q217:S217</f>
        <v>0</v>
      </c>
      <c r="R212" s="898" t="s">
        <v>509</v>
      </c>
      <c r="S212" s="898"/>
      <c r="T212" s="800">
        <f>'STEP 2 - Receipts'!T217:U217</f>
        <v>0</v>
      </c>
      <c r="U212" s="899" t="s">
        <v>509</v>
      </c>
      <c r="V212" s="887">
        <f>'STEP 2 - Receipts'!V217:W217</f>
        <v>0</v>
      </c>
      <c r="W212" s="888"/>
      <c r="X212" s="822">
        <f>'STEP 2 - Receipts'!X217:Y217</f>
        <v>0</v>
      </c>
      <c r="Y212" s="889"/>
      <c r="Z212" s="802">
        <f>'STEP 2 - Receipts'!Z217:AA217</f>
        <v>0</v>
      </c>
      <c r="AA212" s="890" t="s">
        <v>509</v>
      </c>
      <c r="AB212" s="802">
        <f>'STEP 2 - Receipts'!AB217:AC217</f>
        <v>0</v>
      </c>
      <c r="AC212" s="890"/>
      <c r="AD212" s="815">
        <f>'STEP 2 - Receipts'!AD217:AF217</f>
        <v>0</v>
      </c>
      <c r="AE212" s="891"/>
      <c r="AF212" s="892"/>
      <c r="AH212" s="140" t="str">
        <f t="shared" si="27"/>
        <v>00</v>
      </c>
      <c r="AI212" s="41"/>
      <c r="AJ212" s="41"/>
      <c r="AK212" s="41"/>
      <c r="AL212" s="41"/>
      <c r="AM212" s="41"/>
      <c r="AN212" s="41"/>
      <c r="AO212" s="41"/>
      <c r="AP212" s="41"/>
      <c r="AQ212" s="41"/>
      <c r="AR212" s="41"/>
      <c r="AS212" s="41"/>
      <c r="AT212" s="41"/>
      <c r="AW212" s="10" t="str">
        <f t="shared" si="26"/>
        <v>show</v>
      </c>
      <c r="AZ212" s="19" t="str">
        <f t="shared" si="28"/>
        <v>00</v>
      </c>
      <c r="BA212" s="20">
        <f t="shared" si="29"/>
        <v>0</v>
      </c>
      <c r="BB212" s="20">
        <f t="shared" si="30"/>
        <v>0</v>
      </c>
      <c r="BC212" s="20">
        <f t="shared" si="31"/>
        <v>0</v>
      </c>
      <c r="BD212" s="20">
        <f t="shared" si="32"/>
        <v>0</v>
      </c>
      <c r="BE212" s="20">
        <f t="shared" si="33"/>
        <v>0</v>
      </c>
      <c r="BF212" s="20">
        <f t="shared" si="34"/>
        <v>0</v>
      </c>
    </row>
    <row r="213" spans="2:58" s="10" customFormat="1" ht="14.1" customHeight="1" x14ac:dyDescent="0.25">
      <c r="B213" s="18">
        <v>200</v>
      </c>
      <c r="C213" s="782"/>
      <c r="D213" s="783"/>
      <c r="E213" s="782"/>
      <c r="F213" s="893"/>
      <c r="G213" s="893"/>
      <c r="H213" s="893"/>
      <c r="I213" s="893"/>
      <c r="J213" s="893"/>
      <c r="K213" s="783"/>
      <c r="L213" s="894">
        <f>'STEP 2 - Receipts'!L218:N218</f>
        <v>0</v>
      </c>
      <c r="M213" s="895"/>
      <c r="N213" s="896"/>
      <c r="O213" s="790">
        <f>'STEP 2 - Receipts'!O218:P218</f>
        <v>0</v>
      </c>
      <c r="P213" s="897"/>
      <c r="Q213" s="792">
        <f>'STEP 2 - Receipts'!Q218:S218</f>
        <v>0</v>
      </c>
      <c r="R213" s="898" t="s">
        <v>510</v>
      </c>
      <c r="S213" s="898"/>
      <c r="T213" s="800">
        <f>'STEP 2 - Receipts'!T218:U218</f>
        <v>0</v>
      </c>
      <c r="U213" s="899" t="s">
        <v>510</v>
      </c>
      <c r="V213" s="887">
        <f>'STEP 2 - Receipts'!V218:W218</f>
        <v>0</v>
      </c>
      <c r="W213" s="888"/>
      <c r="X213" s="822">
        <f>'STEP 2 - Receipts'!X218:Y218</f>
        <v>0</v>
      </c>
      <c r="Y213" s="889"/>
      <c r="Z213" s="802">
        <f>'STEP 2 - Receipts'!Z218:AA218</f>
        <v>0</v>
      </c>
      <c r="AA213" s="890" t="s">
        <v>510</v>
      </c>
      <c r="AB213" s="802">
        <f>'STEP 2 - Receipts'!AB218:AC218</f>
        <v>0</v>
      </c>
      <c r="AC213" s="890"/>
      <c r="AD213" s="815">
        <f>'STEP 2 - Receipts'!AD218:AF218</f>
        <v>0</v>
      </c>
      <c r="AE213" s="891"/>
      <c r="AF213" s="892"/>
      <c r="AH213" s="140" t="str">
        <f t="shared" si="27"/>
        <v>00</v>
      </c>
      <c r="AI213" s="41"/>
      <c r="AJ213" s="41"/>
      <c r="AK213" s="41"/>
      <c r="AL213" s="41"/>
      <c r="AM213" s="41"/>
      <c r="AN213" s="41"/>
      <c r="AO213" s="41"/>
      <c r="AP213" s="41"/>
      <c r="AQ213" s="41"/>
      <c r="AR213" s="41"/>
      <c r="AS213" s="41"/>
      <c r="AT213" s="41"/>
      <c r="AW213" s="10" t="str">
        <f t="shared" si="26"/>
        <v>show</v>
      </c>
      <c r="AZ213" s="19" t="str">
        <f t="shared" si="28"/>
        <v>00</v>
      </c>
      <c r="BA213" s="20">
        <f t="shared" si="29"/>
        <v>0</v>
      </c>
      <c r="BB213" s="20">
        <f t="shared" si="30"/>
        <v>0</v>
      </c>
      <c r="BC213" s="20">
        <f t="shared" si="31"/>
        <v>0</v>
      </c>
      <c r="BD213" s="20">
        <f t="shared" si="32"/>
        <v>0</v>
      </c>
      <c r="BE213" s="20">
        <f t="shared" si="33"/>
        <v>0</v>
      </c>
      <c r="BF213" s="20">
        <f t="shared" si="34"/>
        <v>0</v>
      </c>
    </row>
    <row r="214" spans="2:58" s="10" customFormat="1" ht="14.1" customHeight="1" x14ac:dyDescent="0.25">
      <c r="B214" s="18">
        <v>201</v>
      </c>
      <c r="C214" s="782"/>
      <c r="D214" s="783"/>
      <c r="E214" s="782"/>
      <c r="F214" s="893"/>
      <c r="G214" s="893"/>
      <c r="H214" s="893"/>
      <c r="I214" s="893"/>
      <c r="J214" s="893"/>
      <c r="K214" s="783"/>
      <c r="L214" s="894">
        <f>'STEP 2 - Receipts'!L219:N219</f>
        <v>0</v>
      </c>
      <c r="M214" s="895"/>
      <c r="N214" s="896"/>
      <c r="O214" s="790">
        <f>'STEP 2 - Receipts'!O219:P219</f>
        <v>0</v>
      </c>
      <c r="P214" s="897"/>
      <c r="Q214" s="792">
        <f>'STEP 2 - Receipts'!Q219:S219</f>
        <v>0</v>
      </c>
      <c r="R214" s="898" t="s">
        <v>511</v>
      </c>
      <c r="S214" s="898"/>
      <c r="T214" s="800">
        <f>'STEP 2 - Receipts'!T219:U219</f>
        <v>0</v>
      </c>
      <c r="U214" s="899" t="s">
        <v>511</v>
      </c>
      <c r="V214" s="887">
        <f>'STEP 2 - Receipts'!V219:W219</f>
        <v>0</v>
      </c>
      <c r="W214" s="888"/>
      <c r="X214" s="822">
        <f>'STEP 2 - Receipts'!X219:Y219</f>
        <v>0</v>
      </c>
      <c r="Y214" s="889"/>
      <c r="Z214" s="802">
        <f>'STEP 2 - Receipts'!Z219:AA219</f>
        <v>0</v>
      </c>
      <c r="AA214" s="890" t="s">
        <v>511</v>
      </c>
      <c r="AB214" s="802">
        <f>'STEP 2 - Receipts'!AB219:AC219</f>
        <v>0</v>
      </c>
      <c r="AC214" s="890"/>
      <c r="AD214" s="815">
        <f>'STEP 2 - Receipts'!AD219:AF219</f>
        <v>0</v>
      </c>
      <c r="AE214" s="891"/>
      <c r="AF214" s="892"/>
      <c r="AH214" s="140" t="str">
        <f t="shared" si="27"/>
        <v>00</v>
      </c>
      <c r="AI214" s="41"/>
      <c r="AJ214" s="41"/>
      <c r="AK214" s="41"/>
      <c r="AL214" s="41"/>
      <c r="AM214" s="41"/>
      <c r="AN214" s="41"/>
      <c r="AO214" s="41"/>
      <c r="AP214" s="41"/>
      <c r="AQ214" s="41"/>
      <c r="AR214" s="41"/>
      <c r="AS214" s="41"/>
      <c r="AT214" s="41"/>
      <c r="AW214" s="10" t="str">
        <f t="shared" ref="AW214:AW277" si="35">IF(L214="","hide","show")</f>
        <v>show</v>
      </c>
      <c r="AZ214" s="19" t="str">
        <f t="shared" ref="AZ214:AZ277" si="36">AH214</f>
        <v>00</v>
      </c>
      <c r="BA214" s="20">
        <f t="shared" ref="BA214:BA277" si="37">+BC214+BE214+BF214</f>
        <v>0</v>
      </c>
      <c r="BB214" s="20">
        <f t="shared" ref="BB214:BB277" si="38">+BC214+BE214+BF214</f>
        <v>0</v>
      </c>
      <c r="BC214" s="20">
        <f t="shared" ref="BC214:BC277" si="39">V214+X214</f>
        <v>0</v>
      </c>
      <c r="BD214" s="20">
        <f t="shared" ref="BD214:BD277" si="40">X214</f>
        <v>0</v>
      </c>
      <c r="BE214" s="20">
        <f t="shared" ref="BE214:BE277" si="41">T214</f>
        <v>0</v>
      </c>
      <c r="BF214" s="20">
        <f t="shared" ref="BF214:BF277" si="42">AD214</f>
        <v>0</v>
      </c>
    </row>
    <row r="215" spans="2:58" s="10" customFormat="1" ht="14.1" customHeight="1" x14ac:dyDescent="0.25">
      <c r="B215" s="18">
        <v>202</v>
      </c>
      <c r="C215" s="782"/>
      <c r="D215" s="783"/>
      <c r="E215" s="782"/>
      <c r="F215" s="893"/>
      <c r="G215" s="893"/>
      <c r="H215" s="893"/>
      <c r="I215" s="893"/>
      <c r="J215" s="893"/>
      <c r="K215" s="783"/>
      <c r="L215" s="894">
        <f>'STEP 2 - Receipts'!L220:N220</f>
        <v>0</v>
      </c>
      <c r="M215" s="895"/>
      <c r="N215" s="896"/>
      <c r="O215" s="790">
        <f>'STEP 2 - Receipts'!O220:P220</f>
        <v>0</v>
      </c>
      <c r="P215" s="897"/>
      <c r="Q215" s="792">
        <f>'STEP 2 - Receipts'!Q220:S220</f>
        <v>0</v>
      </c>
      <c r="R215" s="898" t="s">
        <v>512</v>
      </c>
      <c r="S215" s="898"/>
      <c r="T215" s="800">
        <f>'STEP 2 - Receipts'!T220:U220</f>
        <v>0</v>
      </c>
      <c r="U215" s="899" t="s">
        <v>512</v>
      </c>
      <c r="V215" s="887">
        <f>'STEP 2 - Receipts'!V220:W220</f>
        <v>0</v>
      </c>
      <c r="W215" s="888"/>
      <c r="X215" s="822">
        <f>'STEP 2 - Receipts'!X220:Y220</f>
        <v>0</v>
      </c>
      <c r="Y215" s="889"/>
      <c r="Z215" s="802">
        <f>'STEP 2 - Receipts'!Z220:AA220</f>
        <v>0</v>
      </c>
      <c r="AA215" s="890" t="s">
        <v>512</v>
      </c>
      <c r="AB215" s="802">
        <f>'STEP 2 - Receipts'!AB220:AC220</f>
        <v>0</v>
      </c>
      <c r="AC215" s="890"/>
      <c r="AD215" s="815">
        <f>'STEP 2 - Receipts'!AD220:AF220</f>
        <v>0</v>
      </c>
      <c r="AE215" s="891"/>
      <c r="AF215" s="892"/>
      <c r="AH215" s="140" t="str">
        <f t="shared" si="27"/>
        <v>00</v>
      </c>
      <c r="AI215" s="41"/>
      <c r="AJ215" s="41"/>
      <c r="AK215" s="41"/>
      <c r="AL215" s="41"/>
      <c r="AM215" s="41"/>
      <c r="AN215" s="41"/>
      <c r="AO215" s="41"/>
      <c r="AP215" s="41"/>
      <c r="AQ215" s="41"/>
      <c r="AR215" s="41"/>
      <c r="AS215" s="41"/>
      <c r="AT215" s="41"/>
      <c r="AW215" s="10" t="str">
        <f t="shared" si="35"/>
        <v>show</v>
      </c>
      <c r="AZ215" s="19" t="str">
        <f t="shared" si="36"/>
        <v>00</v>
      </c>
      <c r="BA215" s="20">
        <f t="shared" si="37"/>
        <v>0</v>
      </c>
      <c r="BB215" s="20">
        <f t="shared" si="38"/>
        <v>0</v>
      </c>
      <c r="BC215" s="20">
        <f t="shared" si="39"/>
        <v>0</v>
      </c>
      <c r="BD215" s="20">
        <f t="shared" si="40"/>
        <v>0</v>
      </c>
      <c r="BE215" s="20">
        <f t="shared" si="41"/>
        <v>0</v>
      </c>
      <c r="BF215" s="20">
        <f t="shared" si="42"/>
        <v>0</v>
      </c>
    </row>
    <row r="216" spans="2:58" s="10" customFormat="1" ht="14.1" customHeight="1" x14ac:dyDescent="0.25">
      <c r="B216" s="18">
        <v>203</v>
      </c>
      <c r="C216" s="782"/>
      <c r="D216" s="783"/>
      <c r="E216" s="782"/>
      <c r="F216" s="893"/>
      <c r="G216" s="893"/>
      <c r="H216" s="893"/>
      <c r="I216" s="893"/>
      <c r="J216" s="893"/>
      <c r="K216" s="783"/>
      <c r="L216" s="894">
        <f>'STEP 2 - Receipts'!L221:N221</f>
        <v>0</v>
      </c>
      <c r="M216" s="895"/>
      <c r="N216" s="896"/>
      <c r="O216" s="790">
        <f>'STEP 2 - Receipts'!O221:P221</f>
        <v>0</v>
      </c>
      <c r="P216" s="897"/>
      <c r="Q216" s="792">
        <f>'STEP 2 - Receipts'!Q221:S221</f>
        <v>0</v>
      </c>
      <c r="R216" s="898" t="s">
        <v>513</v>
      </c>
      <c r="S216" s="898"/>
      <c r="T216" s="800">
        <f>'STEP 2 - Receipts'!T221:U221</f>
        <v>0</v>
      </c>
      <c r="U216" s="899" t="s">
        <v>513</v>
      </c>
      <c r="V216" s="887">
        <f>'STEP 2 - Receipts'!V221:W221</f>
        <v>0</v>
      </c>
      <c r="W216" s="888"/>
      <c r="X216" s="822">
        <f>'STEP 2 - Receipts'!X221:Y221</f>
        <v>0</v>
      </c>
      <c r="Y216" s="889"/>
      <c r="Z216" s="802">
        <f>'STEP 2 - Receipts'!Z221:AA221</f>
        <v>0</v>
      </c>
      <c r="AA216" s="890" t="s">
        <v>513</v>
      </c>
      <c r="AB216" s="802">
        <f>'STEP 2 - Receipts'!AB221:AC221</f>
        <v>0</v>
      </c>
      <c r="AC216" s="890"/>
      <c r="AD216" s="815">
        <f>'STEP 2 - Receipts'!AD221:AF221</f>
        <v>0</v>
      </c>
      <c r="AE216" s="891"/>
      <c r="AF216" s="892"/>
      <c r="AH216" s="140" t="str">
        <f t="shared" si="27"/>
        <v>00</v>
      </c>
      <c r="AI216" s="41"/>
      <c r="AJ216" s="41"/>
      <c r="AK216" s="41"/>
      <c r="AL216" s="41"/>
      <c r="AM216" s="41"/>
      <c r="AN216" s="41"/>
      <c r="AO216" s="41"/>
      <c r="AP216" s="41"/>
      <c r="AQ216" s="41"/>
      <c r="AR216" s="41"/>
      <c r="AS216" s="41"/>
      <c r="AT216" s="41"/>
      <c r="AW216" s="10" t="str">
        <f t="shared" si="35"/>
        <v>show</v>
      </c>
      <c r="AZ216" s="19" t="str">
        <f t="shared" si="36"/>
        <v>00</v>
      </c>
      <c r="BA216" s="20">
        <f t="shared" si="37"/>
        <v>0</v>
      </c>
      <c r="BB216" s="20">
        <f t="shared" si="38"/>
        <v>0</v>
      </c>
      <c r="BC216" s="20">
        <f t="shared" si="39"/>
        <v>0</v>
      </c>
      <c r="BD216" s="20">
        <f t="shared" si="40"/>
        <v>0</v>
      </c>
      <c r="BE216" s="20">
        <f t="shared" si="41"/>
        <v>0</v>
      </c>
      <c r="BF216" s="20">
        <f t="shared" si="42"/>
        <v>0</v>
      </c>
    </row>
    <row r="217" spans="2:58" s="10" customFormat="1" ht="14.1" customHeight="1" x14ac:dyDescent="0.25">
      <c r="B217" s="18">
        <v>204</v>
      </c>
      <c r="C217" s="782"/>
      <c r="D217" s="783"/>
      <c r="E217" s="782"/>
      <c r="F217" s="893"/>
      <c r="G217" s="893"/>
      <c r="H217" s="893"/>
      <c r="I217" s="893"/>
      <c r="J217" s="893"/>
      <c r="K217" s="783"/>
      <c r="L217" s="894">
        <f>'STEP 2 - Receipts'!L222:N222</f>
        <v>0</v>
      </c>
      <c r="M217" s="895"/>
      <c r="N217" s="896"/>
      <c r="O217" s="790">
        <f>'STEP 2 - Receipts'!O222:P222</f>
        <v>0</v>
      </c>
      <c r="P217" s="897"/>
      <c r="Q217" s="792">
        <f>'STEP 2 - Receipts'!Q222:S222</f>
        <v>0</v>
      </c>
      <c r="R217" s="898" t="s">
        <v>514</v>
      </c>
      <c r="S217" s="898"/>
      <c r="T217" s="800">
        <f>'STEP 2 - Receipts'!T222:U222</f>
        <v>0</v>
      </c>
      <c r="U217" s="899" t="s">
        <v>514</v>
      </c>
      <c r="V217" s="887">
        <f>'STEP 2 - Receipts'!V222:W222</f>
        <v>0</v>
      </c>
      <c r="W217" s="888"/>
      <c r="X217" s="822">
        <f>'STEP 2 - Receipts'!X222:Y222</f>
        <v>0</v>
      </c>
      <c r="Y217" s="889"/>
      <c r="Z217" s="802">
        <f>'STEP 2 - Receipts'!Z222:AA222</f>
        <v>0</v>
      </c>
      <c r="AA217" s="890" t="s">
        <v>514</v>
      </c>
      <c r="AB217" s="802">
        <f>'STEP 2 - Receipts'!AB222:AC222</f>
        <v>0</v>
      </c>
      <c r="AC217" s="890"/>
      <c r="AD217" s="815">
        <f>'STEP 2 - Receipts'!AD222:AF222</f>
        <v>0</v>
      </c>
      <c r="AE217" s="891"/>
      <c r="AF217" s="892"/>
      <c r="AH217" s="140" t="str">
        <f t="shared" si="27"/>
        <v>00</v>
      </c>
      <c r="AI217" s="41"/>
      <c r="AJ217" s="41"/>
      <c r="AK217" s="41"/>
      <c r="AL217" s="41"/>
      <c r="AM217" s="41"/>
      <c r="AN217" s="41"/>
      <c r="AO217" s="41"/>
      <c r="AP217" s="41"/>
      <c r="AQ217" s="41"/>
      <c r="AR217" s="41"/>
      <c r="AS217" s="41"/>
      <c r="AT217" s="41"/>
      <c r="AW217" s="10" t="str">
        <f t="shared" si="35"/>
        <v>show</v>
      </c>
      <c r="AZ217" s="19" t="str">
        <f t="shared" si="36"/>
        <v>00</v>
      </c>
      <c r="BA217" s="20">
        <f t="shared" si="37"/>
        <v>0</v>
      </c>
      <c r="BB217" s="20">
        <f t="shared" si="38"/>
        <v>0</v>
      </c>
      <c r="BC217" s="20">
        <f t="shared" si="39"/>
        <v>0</v>
      </c>
      <c r="BD217" s="20">
        <f t="shared" si="40"/>
        <v>0</v>
      </c>
      <c r="BE217" s="20">
        <f t="shared" si="41"/>
        <v>0</v>
      </c>
      <c r="BF217" s="20">
        <f t="shared" si="42"/>
        <v>0</v>
      </c>
    </row>
    <row r="218" spans="2:58" s="10" customFormat="1" ht="14.1" customHeight="1" x14ac:dyDescent="0.25">
      <c r="B218" s="18">
        <v>205</v>
      </c>
      <c r="C218" s="782"/>
      <c r="D218" s="783"/>
      <c r="E218" s="782"/>
      <c r="F218" s="893"/>
      <c r="G218" s="893"/>
      <c r="H218" s="893"/>
      <c r="I218" s="893"/>
      <c r="J218" s="893"/>
      <c r="K218" s="783"/>
      <c r="L218" s="894">
        <f>'STEP 2 - Receipts'!L223:N223</f>
        <v>0</v>
      </c>
      <c r="M218" s="895"/>
      <c r="N218" s="896"/>
      <c r="O218" s="790">
        <f>'STEP 2 - Receipts'!O223:P223</f>
        <v>0</v>
      </c>
      <c r="P218" s="897"/>
      <c r="Q218" s="792">
        <f>'STEP 2 - Receipts'!Q223:S223</f>
        <v>0</v>
      </c>
      <c r="R218" s="898" t="s">
        <v>515</v>
      </c>
      <c r="S218" s="898"/>
      <c r="T218" s="800">
        <f>'STEP 2 - Receipts'!T223:U223</f>
        <v>0</v>
      </c>
      <c r="U218" s="899" t="s">
        <v>515</v>
      </c>
      <c r="V218" s="887">
        <f>'STEP 2 - Receipts'!V223:W223</f>
        <v>0</v>
      </c>
      <c r="W218" s="888"/>
      <c r="X218" s="822">
        <f>'STEP 2 - Receipts'!X223:Y223</f>
        <v>0</v>
      </c>
      <c r="Y218" s="889"/>
      <c r="Z218" s="802">
        <f>'STEP 2 - Receipts'!Z223:AA223</f>
        <v>0</v>
      </c>
      <c r="AA218" s="890" t="s">
        <v>515</v>
      </c>
      <c r="AB218" s="802">
        <f>'STEP 2 - Receipts'!AB223:AC223</f>
        <v>0</v>
      </c>
      <c r="AC218" s="890"/>
      <c r="AD218" s="815">
        <f>'STEP 2 - Receipts'!AD223:AF223</f>
        <v>0</v>
      </c>
      <c r="AE218" s="891"/>
      <c r="AF218" s="892"/>
      <c r="AH218" s="140" t="str">
        <f t="shared" si="27"/>
        <v>00</v>
      </c>
      <c r="AI218" s="41"/>
      <c r="AJ218" s="41"/>
      <c r="AK218" s="41"/>
      <c r="AL218" s="41"/>
      <c r="AM218" s="41"/>
      <c r="AN218" s="41"/>
      <c r="AO218" s="41"/>
      <c r="AP218" s="41"/>
      <c r="AQ218" s="41"/>
      <c r="AR218" s="41"/>
      <c r="AS218" s="41"/>
      <c r="AT218" s="41"/>
      <c r="AW218" s="10" t="str">
        <f t="shared" si="35"/>
        <v>show</v>
      </c>
      <c r="AZ218" s="19" t="str">
        <f t="shared" si="36"/>
        <v>00</v>
      </c>
      <c r="BA218" s="20">
        <f t="shared" si="37"/>
        <v>0</v>
      </c>
      <c r="BB218" s="20">
        <f t="shared" si="38"/>
        <v>0</v>
      </c>
      <c r="BC218" s="20">
        <f t="shared" si="39"/>
        <v>0</v>
      </c>
      <c r="BD218" s="20">
        <f t="shared" si="40"/>
        <v>0</v>
      </c>
      <c r="BE218" s="20">
        <f t="shared" si="41"/>
        <v>0</v>
      </c>
      <c r="BF218" s="20">
        <f t="shared" si="42"/>
        <v>0</v>
      </c>
    </row>
    <row r="219" spans="2:58" s="10" customFormat="1" ht="14.1" customHeight="1" x14ac:dyDescent="0.25">
      <c r="B219" s="18">
        <v>206</v>
      </c>
      <c r="C219" s="782"/>
      <c r="D219" s="783"/>
      <c r="E219" s="782"/>
      <c r="F219" s="893"/>
      <c r="G219" s="893"/>
      <c r="H219" s="893"/>
      <c r="I219" s="893"/>
      <c r="J219" s="893"/>
      <c r="K219" s="783"/>
      <c r="L219" s="894">
        <f>'STEP 2 - Receipts'!L224:N224</f>
        <v>0</v>
      </c>
      <c r="M219" s="895"/>
      <c r="N219" s="896"/>
      <c r="O219" s="790">
        <f>'STEP 2 - Receipts'!O224:P224</f>
        <v>0</v>
      </c>
      <c r="P219" s="897"/>
      <c r="Q219" s="792">
        <f>'STEP 2 - Receipts'!Q224:S224</f>
        <v>0</v>
      </c>
      <c r="R219" s="898" t="s">
        <v>516</v>
      </c>
      <c r="S219" s="898"/>
      <c r="T219" s="800">
        <f>'STEP 2 - Receipts'!T224:U224</f>
        <v>0</v>
      </c>
      <c r="U219" s="899" t="s">
        <v>516</v>
      </c>
      <c r="V219" s="887">
        <f>'STEP 2 - Receipts'!V224:W224</f>
        <v>0</v>
      </c>
      <c r="W219" s="888"/>
      <c r="X219" s="822">
        <f>'STEP 2 - Receipts'!X224:Y224</f>
        <v>0</v>
      </c>
      <c r="Y219" s="889"/>
      <c r="Z219" s="802">
        <f>'STEP 2 - Receipts'!Z224:AA224</f>
        <v>0</v>
      </c>
      <c r="AA219" s="890" t="s">
        <v>516</v>
      </c>
      <c r="AB219" s="802">
        <f>'STEP 2 - Receipts'!AB224:AC224</f>
        <v>0</v>
      </c>
      <c r="AC219" s="890"/>
      <c r="AD219" s="815">
        <f>'STEP 2 - Receipts'!AD224:AF224</f>
        <v>0</v>
      </c>
      <c r="AE219" s="891"/>
      <c r="AF219" s="892"/>
      <c r="AH219" s="140" t="str">
        <f t="shared" si="27"/>
        <v>00</v>
      </c>
      <c r="AI219" s="41"/>
      <c r="AJ219" s="41"/>
      <c r="AK219" s="41"/>
      <c r="AL219" s="41"/>
      <c r="AM219" s="41"/>
      <c r="AN219" s="41"/>
      <c r="AO219" s="41"/>
      <c r="AP219" s="41"/>
      <c r="AQ219" s="41"/>
      <c r="AR219" s="41"/>
      <c r="AS219" s="41"/>
      <c r="AT219" s="41"/>
      <c r="AW219" s="10" t="str">
        <f t="shared" si="35"/>
        <v>show</v>
      </c>
      <c r="AZ219" s="19" t="str">
        <f t="shared" si="36"/>
        <v>00</v>
      </c>
      <c r="BA219" s="20">
        <f t="shared" si="37"/>
        <v>0</v>
      </c>
      <c r="BB219" s="20">
        <f t="shared" si="38"/>
        <v>0</v>
      </c>
      <c r="BC219" s="20">
        <f t="shared" si="39"/>
        <v>0</v>
      </c>
      <c r="BD219" s="20">
        <f t="shared" si="40"/>
        <v>0</v>
      </c>
      <c r="BE219" s="20">
        <f t="shared" si="41"/>
        <v>0</v>
      </c>
      <c r="BF219" s="20">
        <f t="shared" si="42"/>
        <v>0</v>
      </c>
    </row>
    <row r="220" spans="2:58" s="10" customFormat="1" ht="14.1" customHeight="1" x14ac:dyDescent="0.25">
      <c r="B220" s="18">
        <v>207</v>
      </c>
      <c r="C220" s="782"/>
      <c r="D220" s="783"/>
      <c r="E220" s="782"/>
      <c r="F220" s="893"/>
      <c r="G220" s="893"/>
      <c r="H220" s="893"/>
      <c r="I220" s="893"/>
      <c r="J220" s="893"/>
      <c r="K220" s="783"/>
      <c r="L220" s="894">
        <f>'STEP 2 - Receipts'!L225:N225</f>
        <v>0</v>
      </c>
      <c r="M220" s="895"/>
      <c r="N220" s="896"/>
      <c r="O220" s="790">
        <f>'STEP 2 - Receipts'!O225:P225</f>
        <v>0</v>
      </c>
      <c r="P220" s="897"/>
      <c r="Q220" s="792">
        <f>'STEP 2 - Receipts'!Q225:S225</f>
        <v>0</v>
      </c>
      <c r="R220" s="898" t="s">
        <v>517</v>
      </c>
      <c r="S220" s="898"/>
      <c r="T220" s="800">
        <f>'STEP 2 - Receipts'!T225:U225</f>
        <v>0</v>
      </c>
      <c r="U220" s="899" t="s">
        <v>517</v>
      </c>
      <c r="V220" s="887">
        <f>'STEP 2 - Receipts'!V225:W225</f>
        <v>0</v>
      </c>
      <c r="W220" s="888"/>
      <c r="X220" s="822">
        <f>'STEP 2 - Receipts'!X225:Y225</f>
        <v>0</v>
      </c>
      <c r="Y220" s="889"/>
      <c r="Z220" s="802">
        <f>'STEP 2 - Receipts'!Z225:AA225</f>
        <v>0</v>
      </c>
      <c r="AA220" s="890" t="s">
        <v>517</v>
      </c>
      <c r="AB220" s="802">
        <f>'STEP 2 - Receipts'!AB225:AC225</f>
        <v>0</v>
      </c>
      <c r="AC220" s="890"/>
      <c r="AD220" s="815">
        <f>'STEP 2 - Receipts'!AD225:AF225</f>
        <v>0</v>
      </c>
      <c r="AE220" s="891"/>
      <c r="AF220" s="892"/>
      <c r="AH220" s="140" t="str">
        <f t="shared" si="27"/>
        <v>00</v>
      </c>
      <c r="AI220" s="41"/>
      <c r="AJ220" s="41"/>
      <c r="AK220" s="41"/>
      <c r="AL220" s="41"/>
      <c r="AM220" s="41"/>
      <c r="AN220" s="41"/>
      <c r="AO220" s="41"/>
      <c r="AP220" s="41"/>
      <c r="AQ220" s="41"/>
      <c r="AR220" s="41"/>
      <c r="AS220" s="41"/>
      <c r="AT220" s="41"/>
      <c r="AW220" s="10" t="str">
        <f t="shared" si="35"/>
        <v>show</v>
      </c>
      <c r="AZ220" s="19" t="str">
        <f t="shared" si="36"/>
        <v>00</v>
      </c>
      <c r="BA220" s="20">
        <f t="shared" si="37"/>
        <v>0</v>
      </c>
      <c r="BB220" s="20">
        <f t="shared" si="38"/>
        <v>0</v>
      </c>
      <c r="BC220" s="20">
        <f t="shared" si="39"/>
        <v>0</v>
      </c>
      <c r="BD220" s="20">
        <f t="shared" si="40"/>
        <v>0</v>
      </c>
      <c r="BE220" s="20">
        <f t="shared" si="41"/>
        <v>0</v>
      </c>
      <c r="BF220" s="20">
        <f t="shared" si="42"/>
        <v>0</v>
      </c>
    </row>
    <row r="221" spans="2:58" s="10" customFormat="1" ht="14.1" customHeight="1" x14ac:dyDescent="0.25">
      <c r="B221" s="18">
        <v>208</v>
      </c>
      <c r="C221" s="782"/>
      <c r="D221" s="783"/>
      <c r="E221" s="782"/>
      <c r="F221" s="893"/>
      <c r="G221" s="893"/>
      <c r="H221" s="893"/>
      <c r="I221" s="893"/>
      <c r="J221" s="893"/>
      <c r="K221" s="783"/>
      <c r="L221" s="894">
        <f>'STEP 2 - Receipts'!L226:N226</f>
        <v>0</v>
      </c>
      <c r="M221" s="895"/>
      <c r="N221" s="896"/>
      <c r="O221" s="790">
        <f>'STEP 2 - Receipts'!O226:P226</f>
        <v>0</v>
      </c>
      <c r="P221" s="897"/>
      <c r="Q221" s="792">
        <f>'STEP 2 - Receipts'!Q226:S226</f>
        <v>0</v>
      </c>
      <c r="R221" s="898" t="s">
        <v>518</v>
      </c>
      <c r="S221" s="898"/>
      <c r="T221" s="800">
        <f>'STEP 2 - Receipts'!T226:U226</f>
        <v>0</v>
      </c>
      <c r="U221" s="899" t="s">
        <v>518</v>
      </c>
      <c r="V221" s="887">
        <f>'STEP 2 - Receipts'!V226:W226</f>
        <v>0</v>
      </c>
      <c r="W221" s="888"/>
      <c r="X221" s="822">
        <f>'STEP 2 - Receipts'!X226:Y226</f>
        <v>0</v>
      </c>
      <c r="Y221" s="889"/>
      <c r="Z221" s="802">
        <f>'STEP 2 - Receipts'!Z226:AA226</f>
        <v>0</v>
      </c>
      <c r="AA221" s="890" t="s">
        <v>518</v>
      </c>
      <c r="AB221" s="802">
        <f>'STEP 2 - Receipts'!AB226:AC226</f>
        <v>0</v>
      </c>
      <c r="AC221" s="890"/>
      <c r="AD221" s="815">
        <f>'STEP 2 - Receipts'!AD226:AF226</f>
        <v>0</v>
      </c>
      <c r="AE221" s="891"/>
      <c r="AF221" s="892"/>
      <c r="AH221" s="140" t="str">
        <f t="shared" si="27"/>
        <v>00</v>
      </c>
      <c r="AI221" s="41"/>
      <c r="AJ221" s="41"/>
      <c r="AK221" s="41"/>
      <c r="AL221" s="41"/>
      <c r="AM221" s="41"/>
      <c r="AN221" s="41"/>
      <c r="AO221" s="41"/>
      <c r="AP221" s="41"/>
      <c r="AQ221" s="41"/>
      <c r="AR221" s="41"/>
      <c r="AS221" s="41"/>
      <c r="AT221" s="41"/>
      <c r="AW221" s="10" t="str">
        <f t="shared" si="35"/>
        <v>show</v>
      </c>
      <c r="AZ221" s="19" t="str">
        <f t="shared" si="36"/>
        <v>00</v>
      </c>
      <c r="BA221" s="20">
        <f t="shared" si="37"/>
        <v>0</v>
      </c>
      <c r="BB221" s="20">
        <f t="shared" si="38"/>
        <v>0</v>
      </c>
      <c r="BC221" s="20">
        <f t="shared" si="39"/>
        <v>0</v>
      </c>
      <c r="BD221" s="20">
        <f t="shared" si="40"/>
        <v>0</v>
      </c>
      <c r="BE221" s="20">
        <f t="shared" si="41"/>
        <v>0</v>
      </c>
      <c r="BF221" s="20">
        <f t="shared" si="42"/>
        <v>0</v>
      </c>
    </row>
    <row r="222" spans="2:58" s="10" customFormat="1" ht="14.1" customHeight="1" x14ac:dyDescent="0.25">
      <c r="B222" s="18">
        <v>209</v>
      </c>
      <c r="C222" s="782"/>
      <c r="D222" s="783"/>
      <c r="E222" s="782"/>
      <c r="F222" s="893"/>
      <c r="G222" s="893"/>
      <c r="H222" s="893"/>
      <c r="I222" s="893"/>
      <c r="J222" s="893"/>
      <c r="K222" s="783"/>
      <c r="L222" s="894">
        <f>'STEP 2 - Receipts'!L227:N227</f>
        <v>0</v>
      </c>
      <c r="M222" s="895"/>
      <c r="N222" s="896"/>
      <c r="O222" s="790">
        <f>'STEP 2 - Receipts'!O227:P227</f>
        <v>0</v>
      </c>
      <c r="P222" s="897"/>
      <c r="Q222" s="792">
        <f>'STEP 2 - Receipts'!Q227:S227</f>
        <v>0</v>
      </c>
      <c r="R222" s="898" t="s">
        <v>519</v>
      </c>
      <c r="S222" s="898"/>
      <c r="T222" s="800">
        <f>'STEP 2 - Receipts'!T227:U227</f>
        <v>0</v>
      </c>
      <c r="U222" s="899" t="s">
        <v>519</v>
      </c>
      <c r="V222" s="887">
        <f>'STEP 2 - Receipts'!V227:W227</f>
        <v>0</v>
      </c>
      <c r="W222" s="888"/>
      <c r="X222" s="822">
        <f>'STEP 2 - Receipts'!X227:Y227</f>
        <v>0</v>
      </c>
      <c r="Y222" s="889"/>
      <c r="Z222" s="802">
        <f>'STEP 2 - Receipts'!Z227:AA227</f>
        <v>0</v>
      </c>
      <c r="AA222" s="890" t="s">
        <v>519</v>
      </c>
      <c r="AB222" s="802">
        <f>'STEP 2 - Receipts'!AB227:AC227</f>
        <v>0</v>
      </c>
      <c r="AC222" s="890"/>
      <c r="AD222" s="815">
        <f>'STEP 2 - Receipts'!AD227:AF227</f>
        <v>0</v>
      </c>
      <c r="AE222" s="891"/>
      <c r="AF222" s="892"/>
      <c r="AH222" s="140" t="str">
        <f t="shared" si="27"/>
        <v>00</v>
      </c>
      <c r="AI222" s="41"/>
      <c r="AJ222" s="41"/>
      <c r="AK222" s="41"/>
      <c r="AL222" s="41"/>
      <c r="AM222" s="41"/>
      <c r="AN222" s="41"/>
      <c r="AO222" s="41"/>
      <c r="AP222" s="41"/>
      <c r="AQ222" s="41"/>
      <c r="AR222" s="41"/>
      <c r="AS222" s="41"/>
      <c r="AT222" s="41"/>
      <c r="AW222" s="10" t="str">
        <f t="shared" si="35"/>
        <v>show</v>
      </c>
      <c r="AZ222" s="19" t="str">
        <f t="shared" si="36"/>
        <v>00</v>
      </c>
      <c r="BA222" s="20">
        <f t="shared" si="37"/>
        <v>0</v>
      </c>
      <c r="BB222" s="20">
        <f t="shared" si="38"/>
        <v>0</v>
      </c>
      <c r="BC222" s="20">
        <f t="shared" si="39"/>
        <v>0</v>
      </c>
      <c r="BD222" s="20">
        <f t="shared" si="40"/>
        <v>0</v>
      </c>
      <c r="BE222" s="20">
        <f t="shared" si="41"/>
        <v>0</v>
      </c>
      <c r="BF222" s="20">
        <f t="shared" si="42"/>
        <v>0</v>
      </c>
    </row>
    <row r="223" spans="2:58" s="10" customFormat="1" ht="14.1" customHeight="1" x14ac:dyDescent="0.25">
      <c r="B223" s="18">
        <v>210</v>
      </c>
      <c r="C223" s="782"/>
      <c r="D223" s="783"/>
      <c r="E223" s="782"/>
      <c r="F223" s="893"/>
      <c r="G223" s="893"/>
      <c r="H223" s="893"/>
      <c r="I223" s="893"/>
      <c r="J223" s="893"/>
      <c r="K223" s="783"/>
      <c r="L223" s="894">
        <f>'STEP 2 - Receipts'!L228:N228</f>
        <v>0</v>
      </c>
      <c r="M223" s="895"/>
      <c r="N223" s="896"/>
      <c r="O223" s="790">
        <f>'STEP 2 - Receipts'!O228:P228</f>
        <v>0</v>
      </c>
      <c r="P223" s="897"/>
      <c r="Q223" s="792">
        <f>'STEP 2 - Receipts'!Q228:S228</f>
        <v>0</v>
      </c>
      <c r="R223" s="898" t="s">
        <v>520</v>
      </c>
      <c r="S223" s="898"/>
      <c r="T223" s="800">
        <f>'STEP 2 - Receipts'!T228:U228</f>
        <v>0</v>
      </c>
      <c r="U223" s="899" t="s">
        <v>520</v>
      </c>
      <c r="V223" s="887">
        <f>'STEP 2 - Receipts'!V228:W228</f>
        <v>0</v>
      </c>
      <c r="W223" s="888"/>
      <c r="X223" s="822">
        <f>'STEP 2 - Receipts'!X228:Y228</f>
        <v>0</v>
      </c>
      <c r="Y223" s="889"/>
      <c r="Z223" s="802">
        <f>'STEP 2 - Receipts'!Z228:AA228</f>
        <v>0</v>
      </c>
      <c r="AA223" s="890" t="s">
        <v>520</v>
      </c>
      <c r="AB223" s="802">
        <f>'STEP 2 - Receipts'!AB228:AC228</f>
        <v>0</v>
      </c>
      <c r="AC223" s="890"/>
      <c r="AD223" s="815">
        <f>'STEP 2 - Receipts'!AD228:AF228</f>
        <v>0</v>
      </c>
      <c r="AE223" s="891"/>
      <c r="AF223" s="892"/>
      <c r="AH223" s="140" t="str">
        <f t="shared" si="27"/>
        <v>00</v>
      </c>
      <c r="AI223" s="41"/>
      <c r="AJ223" s="41"/>
      <c r="AK223" s="41"/>
      <c r="AL223" s="41"/>
      <c r="AM223" s="41"/>
      <c r="AN223" s="41"/>
      <c r="AO223" s="41"/>
      <c r="AP223" s="41"/>
      <c r="AQ223" s="41"/>
      <c r="AR223" s="41"/>
      <c r="AS223" s="41"/>
      <c r="AT223" s="41"/>
      <c r="AW223" s="10" t="str">
        <f t="shared" si="35"/>
        <v>show</v>
      </c>
      <c r="AZ223" s="19" t="str">
        <f t="shared" si="36"/>
        <v>00</v>
      </c>
      <c r="BA223" s="20">
        <f t="shared" si="37"/>
        <v>0</v>
      </c>
      <c r="BB223" s="20">
        <f t="shared" si="38"/>
        <v>0</v>
      </c>
      <c r="BC223" s="20">
        <f t="shared" si="39"/>
        <v>0</v>
      </c>
      <c r="BD223" s="20">
        <f t="shared" si="40"/>
        <v>0</v>
      </c>
      <c r="BE223" s="20">
        <f t="shared" si="41"/>
        <v>0</v>
      </c>
      <c r="BF223" s="20">
        <f t="shared" si="42"/>
        <v>0</v>
      </c>
    </row>
    <row r="224" spans="2:58" s="10" customFormat="1" ht="14.1" customHeight="1" x14ac:dyDescent="0.25">
      <c r="B224" s="18">
        <v>211</v>
      </c>
      <c r="C224" s="782"/>
      <c r="D224" s="783"/>
      <c r="E224" s="782"/>
      <c r="F224" s="893"/>
      <c r="G224" s="893"/>
      <c r="H224" s="893"/>
      <c r="I224" s="893"/>
      <c r="J224" s="893"/>
      <c r="K224" s="783"/>
      <c r="L224" s="894">
        <f>'STEP 2 - Receipts'!L229:N229</f>
        <v>0</v>
      </c>
      <c r="M224" s="895"/>
      <c r="N224" s="896"/>
      <c r="O224" s="790">
        <f>'STEP 2 - Receipts'!O229:P229</f>
        <v>0</v>
      </c>
      <c r="P224" s="897"/>
      <c r="Q224" s="792">
        <f>'STEP 2 - Receipts'!Q229:S229</f>
        <v>0</v>
      </c>
      <c r="R224" s="898" t="s">
        <v>521</v>
      </c>
      <c r="S224" s="898"/>
      <c r="T224" s="800">
        <f>'STEP 2 - Receipts'!T229:U229</f>
        <v>0</v>
      </c>
      <c r="U224" s="899" t="s">
        <v>521</v>
      </c>
      <c r="V224" s="887">
        <f>'STEP 2 - Receipts'!V229:W229</f>
        <v>0</v>
      </c>
      <c r="W224" s="888"/>
      <c r="X224" s="822">
        <f>'STEP 2 - Receipts'!X229:Y229</f>
        <v>0</v>
      </c>
      <c r="Y224" s="889"/>
      <c r="Z224" s="802">
        <f>'STEP 2 - Receipts'!Z229:AA229</f>
        <v>0</v>
      </c>
      <c r="AA224" s="890" t="s">
        <v>521</v>
      </c>
      <c r="AB224" s="802">
        <f>'STEP 2 - Receipts'!AB229:AC229</f>
        <v>0</v>
      </c>
      <c r="AC224" s="890"/>
      <c r="AD224" s="815">
        <f>'STEP 2 - Receipts'!AD229:AF229</f>
        <v>0</v>
      </c>
      <c r="AE224" s="891"/>
      <c r="AF224" s="892"/>
      <c r="AH224" s="140" t="str">
        <f t="shared" si="27"/>
        <v>00</v>
      </c>
      <c r="AI224" s="41"/>
      <c r="AJ224" s="41"/>
      <c r="AK224" s="41"/>
      <c r="AL224" s="41"/>
      <c r="AM224" s="41"/>
      <c r="AN224" s="41"/>
      <c r="AO224" s="41"/>
      <c r="AP224" s="41"/>
      <c r="AQ224" s="41"/>
      <c r="AR224" s="41"/>
      <c r="AS224" s="41"/>
      <c r="AT224" s="41"/>
      <c r="AW224" s="10" t="str">
        <f t="shared" si="35"/>
        <v>show</v>
      </c>
      <c r="AZ224" s="19" t="str">
        <f t="shared" si="36"/>
        <v>00</v>
      </c>
      <c r="BA224" s="20">
        <f t="shared" si="37"/>
        <v>0</v>
      </c>
      <c r="BB224" s="20">
        <f t="shared" si="38"/>
        <v>0</v>
      </c>
      <c r="BC224" s="20">
        <f t="shared" si="39"/>
        <v>0</v>
      </c>
      <c r="BD224" s="20">
        <f t="shared" si="40"/>
        <v>0</v>
      </c>
      <c r="BE224" s="20">
        <f t="shared" si="41"/>
        <v>0</v>
      </c>
      <c r="BF224" s="20">
        <f t="shared" si="42"/>
        <v>0</v>
      </c>
    </row>
    <row r="225" spans="2:58" s="10" customFormat="1" ht="14.1" customHeight="1" x14ac:dyDescent="0.25">
      <c r="B225" s="18">
        <v>212</v>
      </c>
      <c r="C225" s="782"/>
      <c r="D225" s="783"/>
      <c r="E225" s="782"/>
      <c r="F225" s="893"/>
      <c r="G225" s="893"/>
      <c r="H225" s="893"/>
      <c r="I225" s="893"/>
      <c r="J225" s="893"/>
      <c r="K225" s="783"/>
      <c r="L225" s="894">
        <f>'STEP 2 - Receipts'!L230:N230</f>
        <v>0</v>
      </c>
      <c r="M225" s="895"/>
      <c r="N225" s="896"/>
      <c r="O225" s="790">
        <f>'STEP 2 - Receipts'!O230:P230</f>
        <v>0</v>
      </c>
      <c r="P225" s="897"/>
      <c r="Q225" s="792">
        <f>'STEP 2 - Receipts'!Q230:S230</f>
        <v>0</v>
      </c>
      <c r="R225" s="898" t="s">
        <v>522</v>
      </c>
      <c r="S225" s="898"/>
      <c r="T225" s="800">
        <f>'STEP 2 - Receipts'!T230:U230</f>
        <v>0</v>
      </c>
      <c r="U225" s="899" t="s">
        <v>522</v>
      </c>
      <c r="V225" s="887">
        <f>'STEP 2 - Receipts'!V230:W230</f>
        <v>0</v>
      </c>
      <c r="W225" s="888"/>
      <c r="X225" s="822">
        <f>'STEP 2 - Receipts'!X230:Y230</f>
        <v>0</v>
      </c>
      <c r="Y225" s="889"/>
      <c r="Z225" s="802">
        <f>'STEP 2 - Receipts'!Z230:AA230</f>
        <v>0</v>
      </c>
      <c r="AA225" s="890" t="s">
        <v>522</v>
      </c>
      <c r="AB225" s="802">
        <f>'STEP 2 - Receipts'!AB230:AC230</f>
        <v>0</v>
      </c>
      <c r="AC225" s="890"/>
      <c r="AD225" s="815">
        <f>'STEP 2 - Receipts'!AD230:AF230</f>
        <v>0</v>
      </c>
      <c r="AE225" s="891"/>
      <c r="AF225" s="892"/>
      <c r="AH225" s="140" t="str">
        <f t="shared" si="27"/>
        <v>00</v>
      </c>
      <c r="AI225" s="41"/>
      <c r="AJ225" s="41"/>
      <c r="AK225" s="41"/>
      <c r="AL225" s="41"/>
      <c r="AM225" s="41"/>
      <c r="AN225" s="41"/>
      <c r="AO225" s="41"/>
      <c r="AP225" s="41"/>
      <c r="AQ225" s="41"/>
      <c r="AR225" s="41"/>
      <c r="AS225" s="41"/>
      <c r="AT225" s="41"/>
      <c r="AW225" s="10" t="str">
        <f t="shared" si="35"/>
        <v>show</v>
      </c>
      <c r="AZ225" s="19" t="str">
        <f t="shared" si="36"/>
        <v>00</v>
      </c>
      <c r="BA225" s="20">
        <f t="shared" si="37"/>
        <v>0</v>
      </c>
      <c r="BB225" s="20">
        <f t="shared" si="38"/>
        <v>0</v>
      </c>
      <c r="BC225" s="20">
        <f t="shared" si="39"/>
        <v>0</v>
      </c>
      <c r="BD225" s="20">
        <f t="shared" si="40"/>
        <v>0</v>
      </c>
      <c r="BE225" s="20">
        <f t="shared" si="41"/>
        <v>0</v>
      </c>
      <c r="BF225" s="20">
        <f t="shared" si="42"/>
        <v>0</v>
      </c>
    </row>
    <row r="226" spans="2:58" s="10" customFormat="1" ht="14.1" customHeight="1" x14ac:dyDescent="0.25">
      <c r="B226" s="18">
        <v>213</v>
      </c>
      <c r="C226" s="782"/>
      <c r="D226" s="783"/>
      <c r="E226" s="782"/>
      <c r="F226" s="893"/>
      <c r="G226" s="893"/>
      <c r="H226" s="893"/>
      <c r="I226" s="893"/>
      <c r="J226" s="893"/>
      <c r="K226" s="783"/>
      <c r="L226" s="894">
        <f>'STEP 2 - Receipts'!L231:N231</f>
        <v>0</v>
      </c>
      <c r="M226" s="895"/>
      <c r="N226" s="896"/>
      <c r="O226" s="790">
        <f>'STEP 2 - Receipts'!O231:P231</f>
        <v>0</v>
      </c>
      <c r="P226" s="897"/>
      <c r="Q226" s="792">
        <f>'STEP 2 - Receipts'!Q231:S231</f>
        <v>0</v>
      </c>
      <c r="R226" s="898" t="s">
        <v>523</v>
      </c>
      <c r="S226" s="898"/>
      <c r="T226" s="800">
        <f>'STEP 2 - Receipts'!T231:U231</f>
        <v>0</v>
      </c>
      <c r="U226" s="899" t="s">
        <v>523</v>
      </c>
      <c r="V226" s="887">
        <f>'STEP 2 - Receipts'!V231:W231</f>
        <v>0</v>
      </c>
      <c r="W226" s="888"/>
      <c r="X226" s="822">
        <f>'STEP 2 - Receipts'!X231:Y231</f>
        <v>0</v>
      </c>
      <c r="Y226" s="889"/>
      <c r="Z226" s="802">
        <f>'STEP 2 - Receipts'!Z231:AA231</f>
        <v>0</v>
      </c>
      <c r="AA226" s="890" t="s">
        <v>523</v>
      </c>
      <c r="AB226" s="802">
        <f>'STEP 2 - Receipts'!AB231:AC231</f>
        <v>0</v>
      </c>
      <c r="AC226" s="890"/>
      <c r="AD226" s="815">
        <f>'STEP 2 - Receipts'!AD231:AF231</f>
        <v>0</v>
      </c>
      <c r="AE226" s="891"/>
      <c r="AF226" s="892"/>
      <c r="AH226" s="140" t="str">
        <f t="shared" si="27"/>
        <v>00</v>
      </c>
      <c r="AI226" s="41"/>
      <c r="AJ226" s="41"/>
      <c r="AK226" s="41"/>
      <c r="AL226" s="41"/>
      <c r="AM226" s="41"/>
      <c r="AN226" s="41"/>
      <c r="AO226" s="41"/>
      <c r="AP226" s="41"/>
      <c r="AQ226" s="41"/>
      <c r="AR226" s="41"/>
      <c r="AS226" s="41"/>
      <c r="AT226" s="41"/>
      <c r="AW226" s="10" t="str">
        <f t="shared" si="35"/>
        <v>show</v>
      </c>
      <c r="AZ226" s="19" t="str">
        <f t="shared" si="36"/>
        <v>00</v>
      </c>
      <c r="BA226" s="20">
        <f t="shared" si="37"/>
        <v>0</v>
      </c>
      <c r="BB226" s="20">
        <f t="shared" si="38"/>
        <v>0</v>
      </c>
      <c r="BC226" s="20">
        <f t="shared" si="39"/>
        <v>0</v>
      </c>
      <c r="BD226" s="20">
        <f t="shared" si="40"/>
        <v>0</v>
      </c>
      <c r="BE226" s="20">
        <f t="shared" si="41"/>
        <v>0</v>
      </c>
      <c r="BF226" s="20">
        <f t="shared" si="42"/>
        <v>0</v>
      </c>
    </row>
    <row r="227" spans="2:58" s="10" customFormat="1" ht="14.1" customHeight="1" x14ac:dyDescent="0.25">
      <c r="B227" s="18">
        <v>214</v>
      </c>
      <c r="C227" s="782"/>
      <c r="D227" s="783"/>
      <c r="E227" s="782"/>
      <c r="F227" s="893"/>
      <c r="G227" s="893"/>
      <c r="H227" s="893"/>
      <c r="I227" s="893"/>
      <c r="J227" s="893"/>
      <c r="K227" s="783"/>
      <c r="L227" s="894">
        <f>'STEP 2 - Receipts'!L232:N232</f>
        <v>0</v>
      </c>
      <c r="M227" s="895"/>
      <c r="N227" s="896"/>
      <c r="O227" s="790">
        <f>'STEP 2 - Receipts'!O232:P232</f>
        <v>0</v>
      </c>
      <c r="P227" s="897"/>
      <c r="Q227" s="792">
        <f>'STEP 2 - Receipts'!Q232:S232</f>
        <v>0</v>
      </c>
      <c r="R227" s="898" t="s">
        <v>524</v>
      </c>
      <c r="S227" s="898"/>
      <c r="T227" s="800">
        <f>'STEP 2 - Receipts'!T232:U232</f>
        <v>0</v>
      </c>
      <c r="U227" s="899" t="s">
        <v>524</v>
      </c>
      <c r="V227" s="887">
        <f>'STEP 2 - Receipts'!V232:W232</f>
        <v>0</v>
      </c>
      <c r="W227" s="888"/>
      <c r="X227" s="822">
        <f>'STEP 2 - Receipts'!X232:Y232</f>
        <v>0</v>
      </c>
      <c r="Y227" s="889"/>
      <c r="Z227" s="802">
        <f>'STEP 2 - Receipts'!Z232:AA232</f>
        <v>0</v>
      </c>
      <c r="AA227" s="890" t="s">
        <v>524</v>
      </c>
      <c r="AB227" s="802">
        <f>'STEP 2 - Receipts'!AB232:AC232</f>
        <v>0</v>
      </c>
      <c r="AC227" s="890"/>
      <c r="AD227" s="815">
        <f>'STEP 2 - Receipts'!AD232:AF232</f>
        <v>0</v>
      </c>
      <c r="AE227" s="891"/>
      <c r="AF227" s="892"/>
      <c r="AH227" s="140" t="str">
        <f t="shared" si="27"/>
        <v>00</v>
      </c>
      <c r="AI227" s="41"/>
      <c r="AJ227" s="41"/>
      <c r="AK227" s="41"/>
      <c r="AL227" s="41"/>
      <c r="AM227" s="41"/>
      <c r="AN227" s="41"/>
      <c r="AO227" s="41"/>
      <c r="AP227" s="41"/>
      <c r="AQ227" s="41"/>
      <c r="AR227" s="41"/>
      <c r="AS227" s="41"/>
      <c r="AT227" s="41"/>
      <c r="AW227" s="10" t="str">
        <f t="shared" si="35"/>
        <v>show</v>
      </c>
      <c r="AZ227" s="19" t="str">
        <f t="shared" si="36"/>
        <v>00</v>
      </c>
      <c r="BA227" s="20">
        <f t="shared" si="37"/>
        <v>0</v>
      </c>
      <c r="BB227" s="20">
        <f t="shared" si="38"/>
        <v>0</v>
      </c>
      <c r="BC227" s="20">
        <f t="shared" si="39"/>
        <v>0</v>
      </c>
      <c r="BD227" s="20">
        <f t="shared" si="40"/>
        <v>0</v>
      </c>
      <c r="BE227" s="20">
        <f t="shared" si="41"/>
        <v>0</v>
      </c>
      <c r="BF227" s="20">
        <f t="shared" si="42"/>
        <v>0</v>
      </c>
    </row>
    <row r="228" spans="2:58" s="10" customFormat="1" ht="14.1" customHeight="1" x14ac:dyDescent="0.25">
      <c r="B228" s="18">
        <v>215</v>
      </c>
      <c r="C228" s="782"/>
      <c r="D228" s="783"/>
      <c r="E228" s="782"/>
      <c r="F228" s="893"/>
      <c r="G228" s="893"/>
      <c r="H228" s="893"/>
      <c r="I228" s="893"/>
      <c r="J228" s="893"/>
      <c r="K228" s="783"/>
      <c r="L228" s="894">
        <f>'STEP 2 - Receipts'!L233:N233</f>
        <v>0</v>
      </c>
      <c r="M228" s="895"/>
      <c r="N228" s="896"/>
      <c r="O228" s="790">
        <f>'STEP 2 - Receipts'!O233:P233</f>
        <v>0</v>
      </c>
      <c r="P228" s="897"/>
      <c r="Q228" s="792">
        <f>'STEP 2 - Receipts'!Q233:S233</f>
        <v>0</v>
      </c>
      <c r="R228" s="898" t="s">
        <v>525</v>
      </c>
      <c r="S228" s="898"/>
      <c r="T228" s="800">
        <f>'STEP 2 - Receipts'!T233:U233</f>
        <v>0</v>
      </c>
      <c r="U228" s="899" t="s">
        <v>525</v>
      </c>
      <c r="V228" s="887">
        <f>'STEP 2 - Receipts'!V233:W233</f>
        <v>0</v>
      </c>
      <c r="W228" s="888"/>
      <c r="X228" s="822">
        <f>'STEP 2 - Receipts'!X233:Y233</f>
        <v>0</v>
      </c>
      <c r="Y228" s="889"/>
      <c r="Z228" s="802">
        <f>'STEP 2 - Receipts'!Z233:AA233</f>
        <v>0</v>
      </c>
      <c r="AA228" s="890" t="s">
        <v>525</v>
      </c>
      <c r="AB228" s="802">
        <f>'STEP 2 - Receipts'!AB233:AC233</f>
        <v>0</v>
      </c>
      <c r="AC228" s="890"/>
      <c r="AD228" s="815">
        <f>'STEP 2 - Receipts'!AD233:AF233</f>
        <v>0</v>
      </c>
      <c r="AE228" s="891"/>
      <c r="AF228" s="892"/>
      <c r="AH228" s="140" t="str">
        <f t="shared" si="27"/>
        <v>00</v>
      </c>
      <c r="AI228" s="41"/>
      <c r="AJ228" s="41"/>
      <c r="AK228" s="41"/>
      <c r="AL228" s="41"/>
      <c r="AM228" s="41"/>
      <c r="AN228" s="41"/>
      <c r="AO228" s="41"/>
      <c r="AP228" s="41"/>
      <c r="AQ228" s="41"/>
      <c r="AR228" s="41"/>
      <c r="AS228" s="41"/>
      <c r="AT228" s="41"/>
      <c r="AW228" s="10" t="str">
        <f t="shared" si="35"/>
        <v>show</v>
      </c>
      <c r="AZ228" s="19" t="str">
        <f t="shared" si="36"/>
        <v>00</v>
      </c>
      <c r="BA228" s="20">
        <f t="shared" si="37"/>
        <v>0</v>
      </c>
      <c r="BB228" s="20">
        <f t="shared" si="38"/>
        <v>0</v>
      </c>
      <c r="BC228" s="20">
        <f t="shared" si="39"/>
        <v>0</v>
      </c>
      <c r="BD228" s="20">
        <f t="shared" si="40"/>
        <v>0</v>
      </c>
      <c r="BE228" s="20">
        <f t="shared" si="41"/>
        <v>0</v>
      </c>
      <c r="BF228" s="20">
        <f t="shared" si="42"/>
        <v>0</v>
      </c>
    </row>
    <row r="229" spans="2:58" s="10" customFormat="1" ht="14.1" customHeight="1" x14ac:dyDescent="0.25">
      <c r="B229" s="18">
        <v>216</v>
      </c>
      <c r="C229" s="782"/>
      <c r="D229" s="783"/>
      <c r="E229" s="782"/>
      <c r="F229" s="893"/>
      <c r="G229" s="893"/>
      <c r="H229" s="893"/>
      <c r="I229" s="893"/>
      <c r="J229" s="893"/>
      <c r="K229" s="783"/>
      <c r="L229" s="894">
        <f>'STEP 2 - Receipts'!L234:N234</f>
        <v>0</v>
      </c>
      <c r="M229" s="895"/>
      <c r="N229" s="896"/>
      <c r="O229" s="790">
        <f>'STEP 2 - Receipts'!O234:P234</f>
        <v>0</v>
      </c>
      <c r="P229" s="897"/>
      <c r="Q229" s="792">
        <f>'STEP 2 - Receipts'!Q234:S234</f>
        <v>0</v>
      </c>
      <c r="R229" s="898" t="s">
        <v>526</v>
      </c>
      <c r="S229" s="898"/>
      <c r="T229" s="800">
        <f>'STEP 2 - Receipts'!T234:U234</f>
        <v>0</v>
      </c>
      <c r="U229" s="899" t="s">
        <v>526</v>
      </c>
      <c r="V229" s="887">
        <f>'STEP 2 - Receipts'!V234:W234</f>
        <v>0</v>
      </c>
      <c r="W229" s="888"/>
      <c r="X229" s="822">
        <f>'STEP 2 - Receipts'!X234:Y234</f>
        <v>0</v>
      </c>
      <c r="Y229" s="889"/>
      <c r="Z229" s="802">
        <f>'STEP 2 - Receipts'!Z234:AA234</f>
        <v>0</v>
      </c>
      <c r="AA229" s="890" t="s">
        <v>526</v>
      </c>
      <c r="AB229" s="802">
        <f>'STEP 2 - Receipts'!AB234:AC234</f>
        <v>0</v>
      </c>
      <c r="AC229" s="890"/>
      <c r="AD229" s="815">
        <f>'STEP 2 - Receipts'!AD234:AF234</f>
        <v>0</v>
      </c>
      <c r="AE229" s="891"/>
      <c r="AF229" s="892"/>
      <c r="AH229" s="140" t="str">
        <f t="shared" si="27"/>
        <v>00</v>
      </c>
      <c r="AI229" s="41"/>
      <c r="AJ229" s="41"/>
      <c r="AK229" s="41"/>
      <c r="AL229" s="41"/>
      <c r="AM229" s="41"/>
      <c r="AN229" s="41"/>
      <c r="AO229" s="41"/>
      <c r="AP229" s="41"/>
      <c r="AQ229" s="41"/>
      <c r="AR229" s="41"/>
      <c r="AS229" s="41"/>
      <c r="AT229" s="41"/>
      <c r="AW229" s="10" t="str">
        <f t="shared" si="35"/>
        <v>show</v>
      </c>
      <c r="AZ229" s="19" t="str">
        <f t="shared" si="36"/>
        <v>00</v>
      </c>
      <c r="BA229" s="20">
        <f t="shared" si="37"/>
        <v>0</v>
      </c>
      <c r="BB229" s="20">
        <f t="shared" si="38"/>
        <v>0</v>
      </c>
      <c r="BC229" s="20">
        <f t="shared" si="39"/>
        <v>0</v>
      </c>
      <c r="BD229" s="20">
        <f t="shared" si="40"/>
        <v>0</v>
      </c>
      <c r="BE229" s="20">
        <f t="shared" si="41"/>
        <v>0</v>
      </c>
      <c r="BF229" s="20">
        <f t="shared" si="42"/>
        <v>0</v>
      </c>
    </row>
    <row r="230" spans="2:58" s="10" customFormat="1" ht="14.1" customHeight="1" x14ac:dyDescent="0.25">
      <c r="B230" s="18">
        <v>217</v>
      </c>
      <c r="C230" s="782"/>
      <c r="D230" s="783"/>
      <c r="E230" s="782"/>
      <c r="F230" s="893"/>
      <c r="G230" s="893"/>
      <c r="H230" s="893"/>
      <c r="I230" s="893"/>
      <c r="J230" s="893"/>
      <c r="K230" s="783"/>
      <c r="L230" s="894">
        <f>'STEP 2 - Receipts'!L235:N235</f>
        <v>0</v>
      </c>
      <c r="M230" s="895"/>
      <c r="N230" s="896"/>
      <c r="O230" s="790">
        <f>'STEP 2 - Receipts'!O235:P235</f>
        <v>0</v>
      </c>
      <c r="P230" s="897"/>
      <c r="Q230" s="792">
        <f>'STEP 2 - Receipts'!Q235:S235</f>
        <v>0</v>
      </c>
      <c r="R230" s="898" t="s">
        <v>527</v>
      </c>
      <c r="S230" s="898"/>
      <c r="T230" s="800">
        <f>'STEP 2 - Receipts'!T235:U235</f>
        <v>0</v>
      </c>
      <c r="U230" s="899" t="s">
        <v>527</v>
      </c>
      <c r="V230" s="887">
        <f>'STEP 2 - Receipts'!V235:W235</f>
        <v>0</v>
      </c>
      <c r="W230" s="888"/>
      <c r="X230" s="822">
        <f>'STEP 2 - Receipts'!X235:Y235</f>
        <v>0</v>
      </c>
      <c r="Y230" s="889"/>
      <c r="Z230" s="802">
        <f>'STEP 2 - Receipts'!Z235:AA235</f>
        <v>0</v>
      </c>
      <c r="AA230" s="890" t="s">
        <v>527</v>
      </c>
      <c r="AB230" s="802">
        <f>'STEP 2 - Receipts'!AB235:AC235</f>
        <v>0</v>
      </c>
      <c r="AC230" s="890"/>
      <c r="AD230" s="815">
        <f>'STEP 2 - Receipts'!AD235:AF235</f>
        <v>0</v>
      </c>
      <c r="AE230" s="891"/>
      <c r="AF230" s="892"/>
      <c r="AH230" s="140" t="str">
        <f t="shared" si="27"/>
        <v>00</v>
      </c>
      <c r="AI230" s="41"/>
      <c r="AJ230" s="41"/>
      <c r="AK230" s="41"/>
      <c r="AL230" s="41"/>
      <c r="AM230" s="41"/>
      <c r="AN230" s="41"/>
      <c r="AO230" s="41"/>
      <c r="AP230" s="41"/>
      <c r="AQ230" s="41"/>
      <c r="AR230" s="41"/>
      <c r="AS230" s="41"/>
      <c r="AT230" s="41"/>
      <c r="AW230" s="10" t="str">
        <f t="shared" si="35"/>
        <v>show</v>
      </c>
      <c r="AZ230" s="19" t="str">
        <f t="shared" si="36"/>
        <v>00</v>
      </c>
      <c r="BA230" s="20">
        <f t="shared" si="37"/>
        <v>0</v>
      </c>
      <c r="BB230" s="20">
        <f t="shared" si="38"/>
        <v>0</v>
      </c>
      <c r="BC230" s="20">
        <f t="shared" si="39"/>
        <v>0</v>
      </c>
      <c r="BD230" s="20">
        <f t="shared" si="40"/>
        <v>0</v>
      </c>
      <c r="BE230" s="20">
        <f t="shared" si="41"/>
        <v>0</v>
      </c>
      <c r="BF230" s="20">
        <f t="shared" si="42"/>
        <v>0</v>
      </c>
    </row>
    <row r="231" spans="2:58" s="10" customFormat="1" ht="14.1" customHeight="1" x14ac:dyDescent="0.25">
      <c r="B231" s="18">
        <v>218</v>
      </c>
      <c r="C231" s="782"/>
      <c r="D231" s="783"/>
      <c r="E231" s="782"/>
      <c r="F231" s="893"/>
      <c r="G231" s="893"/>
      <c r="H231" s="893"/>
      <c r="I231" s="893"/>
      <c r="J231" s="893"/>
      <c r="K231" s="783"/>
      <c r="L231" s="894">
        <f>'STEP 2 - Receipts'!L236:N236</f>
        <v>0</v>
      </c>
      <c r="M231" s="895"/>
      <c r="N231" s="896"/>
      <c r="O231" s="790">
        <f>'STEP 2 - Receipts'!O236:P236</f>
        <v>0</v>
      </c>
      <c r="P231" s="897"/>
      <c r="Q231" s="792">
        <f>'STEP 2 - Receipts'!Q236:S236</f>
        <v>0</v>
      </c>
      <c r="R231" s="898" t="s">
        <v>528</v>
      </c>
      <c r="S231" s="898"/>
      <c r="T231" s="800">
        <f>'STEP 2 - Receipts'!T236:U236</f>
        <v>0</v>
      </c>
      <c r="U231" s="899" t="s">
        <v>528</v>
      </c>
      <c r="V231" s="887">
        <f>'STEP 2 - Receipts'!V236:W236</f>
        <v>0</v>
      </c>
      <c r="W231" s="888"/>
      <c r="X231" s="822">
        <f>'STEP 2 - Receipts'!X236:Y236</f>
        <v>0</v>
      </c>
      <c r="Y231" s="889"/>
      <c r="Z231" s="802">
        <f>'STEP 2 - Receipts'!Z236:AA236</f>
        <v>0</v>
      </c>
      <c r="AA231" s="890" t="s">
        <v>528</v>
      </c>
      <c r="AB231" s="802">
        <f>'STEP 2 - Receipts'!AB236:AC236</f>
        <v>0</v>
      </c>
      <c r="AC231" s="890"/>
      <c r="AD231" s="815">
        <f>'STEP 2 - Receipts'!AD236:AF236</f>
        <v>0</v>
      </c>
      <c r="AE231" s="891"/>
      <c r="AF231" s="892"/>
      <c r="AH231" s="140" t="str">
        <f t="shared" si="27"/>
        <v>00</v>
      </c>
      <c r="AI231" s="41"/>
      <c r="AJ231" s="41"/>
      <c r="AK231" s="41"/>
      <c r="AL231" s="41"/>
      <c r="AM231" s="41"/>
      <c r="AN231" s="41"/>
      <c r="AO231" s="41"/>
      <c r="AP231" s="41"/>
      <c r="AQ231" s="41"/>
      <c r="AR231" s="41"/>
      <c r="AS231" s="41"/>
      <c r="AT231" s="41"/>
      <c r="AW231" s="10" t="str">
        <f t="shared" si="35"/>
        <v>show</v>
      </c>
      <c r="AZ231" s="19" t="str">
        <f t="shared" si="36"/>
        <v>00</v>
      </c>
      <c r="BA231" s="20">
        <f t="shared" si="37"/>
        <v>0</v>
      </c>
      <c r="BB231" s="20">
        <f t="shared" si="38"/>
        <v>0</v>
      </c>
      <c r="BC231" s="20">
        <f t="shared" si="39"/>
        <v>0</v>
      </c>
      <c r="BD231" s="20">
        <f t="shared" si="40"/>
        <v>0</v>
      </c>
      <c r="BE231" s="20">
        <f t="shared" si="41"/>
        <v>0</v>
      </c>
      <c r="BF231" s="20">
        <f t="shared" si="42"/>
        <v>0</v>
      </c>
    </row>
    <row r="232" spans="2:58" s="10" customFormat="1" ht="14.1" customHeight="1" x14ac:dyDescent="0.25">
      <c r="B232" s="18">
        <v>219</v>
      </c>
      <c r="C232" s="782"/>
      <c r="D232" s="783"/>
      <c r="E232" s="782"/>
      <c r="F232" s="893"/>
      <c r="G232" s="893"/>
      <c r="H232" s="893"/>
      <c r="I232" s="893"/>
      <c r="J232" s="893"/>
      <c r="K232" s="783"/>
      <c r="L232" s="894">
        <f>'STEP 2 - Receipts'!L237:N237</f>
        <v>0</v>
      </c>
      <c r="M232" s="895"/>
      <c r="N232" s="896"/>
      <c r="O232" s="790">
        <f>'STEP 2 - Receipts'!O237:P237</f>
        <v>0</v>
      </c>
      <c r="P232" s="897"/>
      <c r="Q232" s="792">
        <f>'STEP 2 - Receipts'!Q237:S237</f>
        <v>0</v>
      </c>
      <c r="R232" s="898" t="s">
        <v>529</v>
      </c>
      <c r="S232" s="898"/>
      <c r="T232" s="800">
        <f>'STEP 2 - Receipts'!T237:U237</f>
        <v>0</v>
      </c>
      <c r="U232" s="899" t="s">
        <v>529</v>
      </c>
      <c r="V232" s="887">
        <f>'STEP 2 - Receipts'!V237:W237</f>
        <v>0</v>
      </c>
      <c r="W232" s="888"/>
      <c r="X232" s="822">
        <f>'STEP 2 - Receipts'!X237:Y237</f>
        <v>0</v>
      </c>
      <c r="Y232" s="889"/>
      <c r="Z232" s="802">
        <f>'STEP 2 - Receipts'!Z237:AA237</f>
        <v>0</v>
      </c>
      <c r="AA232" s="890" t="s">
        <v>529</v>
      </c>
      <c r="AB232" s="802">
        <f>'STEP 2 - Receipts'!AB237:AC237</f>
        <v>0</v>
      </c>
      <c r="AC232" s="890"/>
      <c r="AD232" s="815">
        <f>'STEP 2 - Receipts'!AD237:AF237</f>
        <v>0</v>
      </c>
      <c r="AE232" s="891"/>
      <c r="AF232" s="892"/>
      <c r="AH232" s="140" t="str">
        <f t="shared" si="27"/>
        <v>00</v>
      </c>
      <c r="AI232" s="41"/>
      <c r="AJ232" s="41"/>
      <c r="AK232" s="41"/>
      <c r="AL232" s="41"/>
      <c r="AM232" s="41"/>
      <c r="AN232" s="41"/>
      <c r="AO232" s="41"/>
      <c r="AP232" s="41"/>
      <c r="AQ232" s="41"/>
      <c r="AR232" s="41"/>
      <c r="AS232" s="41"/>
      <c r="AT232" s="41"/>
      <c r="AW232" s="10" t="str">
        <f t="shared" si="35"/>
        <v>show</v>
      </c>
      <c r="AZ232" s="19" t="str">
        <f t="shared" si="36"/>
        <v>00</v>
      </c>
      <c r="BA232" s="20">
        <f t="shared" si="37"/>
        <v>0</v>
      </c>
      <c r="BB232" s="20">
        <f t="shared" si="38"/>
        <v>0</v>
      </c>
      <c r="BC232" s="20">
        <f t="shared" si="39"/>
        <v>0</v>
      </c>
      <c r="BD232" s="20">
        <f t="shared" si="40"/>
        <v>0</v>
      </c>
      <c r="BE232" s="20">
        <f t="shared" si="41"/>
        <v>0</v>
      </c>
      <c r="BF232" s="20">
        <f t="shared" si="42"/>
        <v>0</v>
      </c>
    </row>
    <row r="233" spans="2:58" s="10" customFormat="1" ht="14.1" customHeight="1" x14ac:dyDescent="0.25">
      <c r="B233" s="18">
        <v>220</v>
      </c>
      <c r="C233" s="782"/>
      <c r="D233" s="783"/>
      <c r="E233" s="782"/>
      <c r="F233" s="893"/>
      <c r="G233" s="893"/>
      <c r="H233" s="893"/>
      <c r="I233" s="893"/>
      <c r="J233" s="893"/>
      <c r="K233" s="783"/>
      <c r="L233" s="894">
        <f>'STEP 2 - Receipts'!L238:N238</f>
        <v>0</v>
      </c>
      <c r="M233" s="895"/>
      <c r="N233" s="896"/>
      <c r="O233" s="790">
        <f>'STEP 2 - Receipts'!O238:P238</f>
        <v>0</v>
      </c>
      <c r="P233" s="897"/>
      <c r="Q233" s="792">
        <f>'STEP 2 - Receipts'!Q238:S238</f>
        <v>0</v>
      </c>
      <c r="R233" s="898" t="s">
        <v>530</v>
      </c>
      <c r="S233" s="898"/>
      <c r="T233" s="800">
        <f>'STEP 2 - Receipts'!T238:U238</f>
        <v>0</v>
      </c>
      <c r="U233" s="899" t="s">
        <v>530</v>
      </c>
      <c r="V233" s="887">
        <f>'STEP 2 - Receipts'!V238:W238</f>
        <v>0</v>
      </c>
      <c r="W233" s="888"/>
      <c r="X233" s="822">
        <f>'STEP 2 - Receipts'!X238:Y238</f>
        <v>0</v>
      </c>
      <c r="Y233" s="889"/>
      <c r="Z233" s="802">
        <f>'STEP 2 - Receipts'!Z238:AA238</f>
        <v>0</v>
      </c>
      <c r="AA233" s="890" t="s">
        <v>530</v>
      </c>
      <c r="AB233" s="802">
        <f>'STEP 2 - Receipts'!AB238:AC238</f>
        <v>0</v>
      </c>
      <c r="AC233" s="890"/>
      <c r="AD233" s="815">
        <f>'STEP 2 - Receipts'!AD238:AF238</f>
        <v>0</v>
      </c>
      <c r="AE233" s="891"/>
      <c r="AF233" s="892"/>
      <c r="AH233" s="140" t="str">
        <f t="shared" si="27"/>
        <v>00</v>
      </c>
      <c r="AI233" s="41"/>
      <c r="AJ233" s="41"/>
      <c r="AK233" s="41"/>
      <c r="AL233" s="41"/>
      <c r="AM233" s="41"/>
      <c r="AN233" s="41"/>
      <c r="AO233" s="41"/>
      <c r="AP233" s="41"/>
      <c r="AQ233" s="41"/>
      <c r="AR233" s="41"/>
      <c r="AS233" s="41"/>
      <c r="AT233" s="41"/>
      <c r="AW233" s="10" t="str">
        <f t="shared" si="35"/>
        <v>show</v>
      </c>
      <c r="AZ233" s="19" t="str">
        <f t="shared" si="36"/>
        <v>00</v>
      </c>
      <c r="BA233" s="20">
        <f t="shared" si="37"/>
        <v>0</v>
      </c>
      <c r="BB233" s="20">
        <f t="shared" si="38"/>
        <v>0</v>
      </c>
      <c r="BC233" s="20">
        <f t="shared" si="39"/>
        <v>0</v>
      </c>
      <c r="BD233" s="20">
        <f t="shared" si="40"/>
        <v>0</v>
      </c>
      <c r="BE233" s="20">
        <f t="shared" si="41"/>
        <v>0</v>
      </c>
      <c r="BF233" s="20">
        <f t="shared" si="42"/>
        <v>0</v>
      </c>
    </row>
    <row r="234" spans="2:58" s="10" customFormat="1" ht="14.1" customHeight="1" x14ac:dyDescent="0.25">
      <c r="B234" s="18">
        <v>221</v>
      </c>
      <c r="C234" s="782"/>
      <c r="D234" s="783"/>
      <c r="E234" s="782"/>
      <c r="F234" s="893"/>
      <c r="G234" s="893"/>
      <c r="H234" s="893"/>
      <c r="I234" s="893"/>
      <c r="J234" s="893"/>
      <c r="K234" s="783"/>
      <c r="L234" s="894">
        <f>'STEP 2 - Receipts'!L239:N239</f>
        <v>0</v>
      </c>
      <c r="M234" s="895"/>
      <c r="N234" s="896"/>
      <c r="O234" s="790">
        <f>'STEP 2 - Receipts'!O239:P239</f>
        <v>0</v>
      </c>
      <c r="P234" s="897"/>
      <c r="Q234" s="792">
        <f>'STEP 2 - Receipts'!Q239:S239</f>
        <v>0</v>
      </c>
      <c r="R234" s="898" t="s">
        <v>531</v>
      </c>
      <c r="S234" s="898"/>
      <c r="T234" s="800">
        <f>'STEP 2 - Receipts'!T239:U239</f>
        <v>0</v>
      </c>
      <c r="U234" s="899" t="s">
        <v>531</v>
      </c>
      <c r="V234" s="887">
        <f>'STEP 2 - Receipts'!V239:W239</f>
        <v>0</v>
      </c>
      <c r="W234" s="888"/>
      <c r="X234" s="822">
        <f>'STEP 2 - Receipts'!X239:Y239</f>
        <v>0</v>
      </c>
      <c r="Y234" s="889"/>
      <c r="Z234" s="802">
        <f>'STEP 2 - Receipts'!Z239:AA239</f>
        <v>0</v>
      </c>
      <c r="AA234" s="890" t="s">
        <v>531</v>
      </c>
      <c r="AB234" s="802">
        <f>'STEP 2 - Receipts'!AB239:AC239</f>
        <v>0</v>
      </c>
      <c r="AC234" s="890"/>
      <c r="AD234" s="815">
        <f>'STEP 2 - Receipts'!AD239:AF239</f>
        <v>0</v>
      </c>
      <c r="AE234" s="891"/>
      <c r="AF234" s="892"/>
      <c r="AH234" s="140" t="str">
        <f t="shared" si="27"/>
        <v>00</v>
      </c>
      <c r="AI234" s="41"/>
      <c r="AJ234" s="41"/>
      <c r="AK234" s="41"/>
      <c r="AL234" s="41"/>
      <c r="AM234" s="41"/>
      <c r="AN234" s="41"/>
      <c r="AO234" s="41"/>
      <c r="AP234" s="41"/>
      <c r="AQ234" s="41"/>
      <c r="AR234" s="41"/>
      <c r="AS234" s="41"/>
      <c r="AT234" s="41"/>
      <c r="AW234" s="10" t="str">
        <f t="shared" si="35"/>
        <v>show</v>
      </c>
      <c r="AZ234" s="19" t="str">
        <f t="shared" si="36"/>
        <v>00</v>
      </c>
      <c r="BA234" s="20">
        <f t="shared" si="37"/>
        <v>0</v>
      </c>
      <c r="BB234" s="20">
        <f t="shared" si="38"/>
        <v>0</v>
      </c>
      <c r="BC234" s="20">
        <f t="shared" si="39"/>
        <v>0</v>
      </c>
      <c r="BD234" s="20">
        <f t="shared" si="40"/>
        <v>0</v>
      </c>
      <c r="BE234" s="20">
        <f t="shared" si="41"/>
        <v>0</v>
      </c>
      <c r="BF234" s="20">
        <f t="shared" si="42"/>
        <v>0</v>
      </c>
    </row>
    <row r="235" spans="2:58" s="10" customFormat="1" ht="14.1" customHeight="1" x14ac:dyDescent="0.25">
      <c r="B235" s="18">
        <v>222</v>
      </c>
      <c r="C235" s="782"/>
      <c r="D235" s="783"/>
      <c r="E235" s="782"/>
      <c r="F235" s="893"/>
      <c r="G235" s="893"/>
      <c r="H235" s="893"/>
      <c r="I235" s="893"/>
      <c r="J235" s="893"/>
      <c r="K235" s="783"/>
      <c r="L235" s="894">
        <f>'STEP 2 - Receipts'!L240:N240</f>
        <v>0</v>
      </c>
      <c r="M235" s="895"/>
      <c r="N235" s="896"/>
      <c r="O235" s="790">
        <f>'STEP 2 - Receipts'!O240:P240</f>
        <v>0</v>
      </c>
      <c r="P235" s="897"/>
      <c r="Q235" s="792">
        <f>'STEP 2 - Receipts'!Q240:S240</f>
        <v>0</v>
      </c>
      <c r="R235" s="898" t="s">
        <v>532</v>
      </c>
      <c r="S235" s="898"/>
      <c r="T235" s="800">
        <f>'STEP 2 - Receipts'!T240:U240</f>
        <v>0</v>
      </c>
      <c r="U235" s="899" t="s">
        <v>532</v>
      </c>
      <c r="V235" s="887">
        <f>'STEP 2 - Receipts'!V240:W240</f>
        <v>0</v>
      </c>
      <c r="W235" s="888"/>
      <c r="X235" s="822">
        <f>'STEP 2 - Receipts'!X240:Y240</f>
        <v>0</v>
      </c>
      <c r="Y235" s="889"/>
      <c r="Z235" s="802">
        <f>'STEP 2 - Receipts'!Z240:AA240</f>
        <v>0</v>
      </c>
      <c r="AA235" s="890" t="s">
        <v>532</v>
      </c>
      <c r="AB235" s="802">
        <f>'STEP 2 - Receipts'!AB240:AC240</f>
        <v>0</v>
      </c>
      <c r="AC235" s="890"/>
      <c r="AD235" s="815">
        <f>'STEP 2 - Receipts'!AD240:AF240</f>
        <v>0</v>
      </c>
      <c r="AE235" s="891"/>
      <c r="AF235" s="892"/>
      <c r="AH235" s="140" t="str">
        <f t="shared" si="27"/>
        <v>00</v>
      </c>
      <c r="AI235" s="41"/>
      <c r="AJ235" s="41"/>
      <c r="AK235" s="41"/>
      <c r="AL235" s="41"/>
      <c r="AM235" s="41"/>
      <c r="AN235" s="41"/>
      <c r="AO235" s="41"/>
      <c r="AP235" s="41"/>
      <c r="AQ235" s="41"/>
      <c r="AR235" s="41"/>
      <c r="AS235" s="41"/>
      <c r="AT235" s="41"/>
      <c r="AW235" s="10" t="str">
        <f t="shared" si="35"/>
        <v>show</v>
      </c>
      <c r="AZ235" s="19" t="str">
        <f t="shared" si="36"/>
        <v>00</v>
      </c>
      <c r="BA235" s="20">
        <f t="shared" si="37"/>
        <v>0</v>
      </c>
      <c r="BB235" s="20">
        <f t="shared" si="38"/>
        <v>0</v>
      </c>
      <c r="BC235" s="20">
        <f t="shared" si="39"/>
        <v>0</v>
      </c>
      <c r="BD235" s="20">
        <f t="shared" si="40"/>
        <v>0</v>
      </c>
      <c r="BE235" s="20">
        <f t="shared" si="41"/>
        <v>0</v>
      </c>
      <c r="BF235" s="20">
        <f t="shared" si="42"/>
        <v>0</v>
      </c>
    </row>
    <row r="236" spans="2:58" s="10" customFormat="1" ht="14.1" customHeight="1" x14ac:dyDescent="0.25">
      <c r="B236" s="18">
        <v>223</v>
      </c>
      <c r="C236" s="782"/>
      <c r="D236" s="783"/>
      <c r="E236" s="782"/>
      <c r="F236" s="893"/>
      <c r="G236" s="893"/>
      <c r="H236" s="893"/>
      <c r="I236" s="893"/>
      <c r="J236" s="893"/>
      <c r="K236" s="783"/>
      <c r="L236" s="894">
        <f>'STEP 2 - Receipts'!L241:N241</f>
        <v>0</v>
      </c>
      <c r="M236" s="895"/>
      <c r="N236" s="896"/>
      <c r="O236" s="790">
        <f>'STEP 2 - Receipts'!O241:P241</f>
        <v>0</v>
      </c>
      <c r="P236" s="897"/>
      <c r="Q236" s="792">
        <f>'STEP 2 - Receipts'!Q241:S241</f>
        <v>0</v>
      </c>
      <c r="R236" s="898" t="s">
        <v>533</v>
      </c>
      <c r="S236" s="898"/>
      <c r="T236" s="800">
        <f>'STEP 2 - Receipts'!T241:U241</f>
        <v>0</v>
      </c>
      <c r="U236" s="899" t="s">
        <v>533</v>
      </c>
      <c r="V236" s="887">
        <f>'STEP 2 - Receipts'!V241:W241</f>
        <v>0</v>
      </c>
      <c r="W236" s="888"/>
      <c r="X236" s="822">
        <f>'STEP 2 - Receipts'!X241:Y241</f>
        <v>0</v>
      </c>
      <c r="Y236" s="889"/>
      <c r="Z236" s="802">
        <f>'STEP 2 - Receipts'!Z241:AA241</f>
        <v>0</v>
      </c>
      <c r="AA236" s="890" t="s">
        <v>533</v>
      </c>
      <c r="AB236" s="802">
        <f>'STEP 2 - Receipts'!AB241:AC241</f>
        <v>0</v>
      </c>
      <c r="AC236" s="890"/>
      <c r="AD236" s="815">
        <f>'STEP 2 - Receipts'!AD241:AF241</f>
        <v>0</v>
      </c>
      <c r="AE236" s="891"/>
      <c r="AF236" s="892"/>
      <c r="AH236" s="140" t="str">
        <f t="shared" si="27"/>
        <v>00</v>
      </c>
      <c r="AI236" s="41"/>
      <c r="AJ236" s="41"/>
      <c r="AK236" s="41"/>
      <c r="AL236" s="41"/>
      <c r="AM236" s="41"/>
      <c r="AN236" s="41"/>
      <c r="AO236" s="41"/>
      <c r="AP236" s="41"/>
      <c r="AQ236" s="41"/>
      <c r="AR236" s="41"/>
      <c r="AS236" s="41"/>
      <c r="AT236" s="41"/>
      <c r="AW236" s="10" t="str">
        <f t="shared" si="35"/>
        <v>show</v>
      </c>
      <c r="AZ236" s="19" t="str">
        <f t="shared" si="36"/>
        <v>00</v>
      </c>
      <c r="BA236" s="20">
        <f t="shared" si="37"/>
        <v>0</v>
      </c>
      <c r="BB236" s="20">
        <f t="shared" si="38"/>
        <v>0</v>
      </c>
      <c r="BC236" s="20">
        <f t="shared" si="39"/>
        <v>0</v>
      </c>
      <c r="BD236" s="20">
        <f t="shared" si="40"/>
        <v>0</v>
      </c>
      <c r="BE236" s="20">
        <f t="shared" si="41"/>
        <v>0</v>
      </c>
      <c r="BF236" s="20">
        <f t="shared" si="42"/>
        <v>0</v>
      </c>
    </row>
    <row r="237" spans="2:58" s="10" customFormat="1" ht="14.1" customHeight="1" x14ac:dyDescent="0.25">
      <c r="B237" s="18">
        <v>224</v>
      </c>
      <c r="C237" s="782"/>
      <c r="D237" s="783"/>
      <c r="E237" s="782"/>
      <c r="F237" s="893"/>
      <c r="G237" s="893"/>
      <c r="H237" s="893"/>
      <c r="I237" s="893"/>
      <c r="J237" s="893"/>
      <c r="K237" s="783"/>
      <c r="L237" s="894">
        <f>'STEP 2 - Receipts'!L242:N242</f>
        <v>0</v>
      </c>
      <c r="M237" s="895"/>
      <c r="N237" s="896"/>
      <c r="O237" s="790">
        <f>'STEP 2 - Receipts'!O242:P242</f>
        <v>0</v>
      </c>
      <c r="P237" s="897"/>
      <c r="Q237" s="792">
        <f>'STEP 2 - Receipts'!Q242:S242</f>
        <v>0</v>
      </c>
      <c r="R237" s="898" t="s">
        <v>534</v>
      </c>
      <c r="S237" s="898"/>
      <c r="T237" s="800">
        <f>'STEP 2 - Receipts'!T242:U242</f>
        <v>0</v>
      </c>
      <c r="U237" s="899" t="s">
        <v>534</v>
      </c>
      <c r="V237" s="887">
        <f>'STEP 2 - Receipts'!V242:W242</f>
        <v>0</v>
      </c>
      <c r="W237" s="888"/>
      <c r="X237" s="822">
        <f>'STEP 2 - Receipts'!X242:Y242</f>
        <v>0</v>
      </c>
      <c r="Y237" s="889"/>
      <c r="Z237" s="802">
        <f>'STEP 2 - Receipts'!Z242:AA242</f>
        <v>0</v>
      </c>
      <c r="AA237" s="890" t="s">
        <v>534</v>
      </c>
      <c r="AB237" s="802">
        <f>'STEP 2 - Receipts'!AB242:AC242</f>
        <v>0</v>
      </c>
      <c r="AC237" s="890"/>
      <c r="AD237" s="815">
        <f>'STEP 2 - Receipts'!AD242:AF242</f>
        <v>0</v>
      </c>
      <c r="AE237" s="891"/>
      <c r="AF237" s="892"/>
      <c r="AH237" s="140" t="str">
        <f t="shared" si="27"/>
        <v>00</v>
      </c>
      <c r="AI237" s="41"/>
      <c r="AJ237" s="41"/>
      <c r="AK237" s="41"/>
      <c r="AL237" s="41"/>
      <c r="AM237" s="41"/>
      <c r="AN237" s="41"/>
      <c r="AO237" s="41"/>
      <c r="AP237" s="41"/>
      <c r="AQ237" s="41"/>
      <c r="AR237" s="41"/>
      <c r="AS237" s="41"/>
      <c r="AT237" s="41"/>
      <c r="AW237" s="10" t="str">
        <f t="shared" si="35"/>
        <v>show</v>
      </c>
      <c r="AZ237" s="19" t="str">
        <f t="shared" si="36"/>
        <v>00</v>
      </c>
      <c r="BA237" s="20">
        <f t="shared" si="37"/>
        <v>0</v>
      </c>
      <c r="BB237" s="20">
        <f t="shared" si="38"/>
        <v>0</v>
      </c>
      <c r="BC237" s="20">
        <f t="shared" si="39"/>
        <v>0</v>
      </c>
      <c r="BD237" s="20">
        <f t="shared" si="40"/>
        <v>0</v>
      </c>
      <c r="BE237" s="20">
        <f t="shared" si="41"/>
        <v>0</v>
      </c>
      <c r="BF237" s="20">
        <f t="shared" si="42"/>
        <v>0</v>
      </c>
    </row>
    <row r="238" spans="2:58" s="10" customFormat="1" ht="14.1" customHeight="1" x14ac:dyDescent="0.25">
      <c r="B238" s="18">
        <v>225</v>
      </c>
      <c r="C238" s="782"/>
      <c r="D238" s="783"/>
      <c r="E238" s="782"/>
      <c r="F238" s="893"/>
      <c r="G238" s="893"/>
      <c r="H238" s="893"/>
      <c r="I238" s="893"/>
      <c r="J238" s="893"/>
      <c r="K238" s="783"/>
      <c r="L238" s="894">
        <f>'STEP 2 - Receipts'!L243:N243</f>
        <v>0</v>
      </c>
      <c r="M238" s="895"/>
      <c r="N238" s="896"/>
      <c r="O238" s="790">
        <f>'STEP 2 - Receipts'!O243:P243</f>
        <v>0</v>
      </c>
      <c r="P238" s="897"/>
      <c r="Q238" s="792">
        <f>'STEP 2 - Receipts'!Q243:S243</f>
        <v>0</v>
      </c>
      <c r="R238" s="898" t="s">
        <v>535</v>
      </c>
      <c r="S238" s="898"/>
      <c r="T238" s="800">
        <f>'STEP 2 - Receipts'!T243:U243</f>
        <v>0</v>
      </c>
      <c r="U238" s="899" t="s">
        <v>535</v>
      </c>
      <c r="V238" s="887">
        <f>'STEP 2 - Receipts'!V243:W243</f>
        <v>0</v>
      </c>
      <c r="W238" s="888"/>
      <c r="X238" s="822">
        <f>'STEP 2 - Receipts'!X243:Y243</f>
        <v>0</v>
      </c>
      <c r="Y238" s="889"/>
      <c r="Z238" s="802">
        <f>'STEP 2 - Receipts'!Z243:AA243</f>
        <v>0</v>
      </c>
      <c r="AA238" s="890" t="s">
        <v>535</v>
      </c>
      <c r="AB238" s="802">
        <f>'STEP 2 - Receipts'!AB243:AC243</f>
        <v>0</v>
      </c>
      <c r="AC238" s="890"/>
      <c r="AD238" s="815">
        <f>'STEP 2 - Receipts'!AD243:AF243</f>
        <v>0</v>
      </c>
      <c r="AE238" s="891"/>
      <c r="AF238" s="892"/>
      <c r="AH238" s="140" t="str">
        <f t="shared" si="27"/>
        <v>00</v>
      </c>
      <c r="AI238" s="41"/>
      <c r="AJ238" s="41"/>
      <c r="AK238" s="41"/>
      <c r="AL238" s="41"/>
      <c r="AM238" s="41"/>
      <c r="AN238" s="41"/>
      <c r="AO238" s="41"/>
      <c r="AP238" s="41"/>
      <c r="AQ238" s="41"/>
      <c r="AR238" s="41"/>
      <c r="AS238" s="41"/>
      <c r="AT238" s="41"/>
      <c r="AW238" s="10" t="str">
        <f t="shared" si="35"/>
        <v>show</v>
      </c>
      <c r="AZ238" s="19" t="str">
        <f t="shared" si="36"/>
        <v>00</v>
      </c>
      <c r="BA238" s="20">
        <f t="shared" si="37"/>
        <v>0</v>
      </c>
      <c r="BB238" s="20">
        <f t="shared" si="38"/>
        <v>0</v>
      </c>
      <c r="BC238" s="20">
        <f t="shared" si="39"/>
        <v>0</v>
      </c>
      <c r="BD238" s="20">
        <f t="shared" si="40"/>
        <v>0</v>
      </c>
      <c r="BE238" s="20">
        <f t="shared" si="41"/>
        <v>0</v>
      </c>
      <c r="BF238" s="20">
        <f t="shared" si="42"/>
        <v>0</v>
      </c>
    </row>
    <row r="239" spans="2:58" s="10" customFormat="1" ht="14.1" customHeight="1" x14ac:dyDescent="0.25">
      <c r="B239" s="18">
        <v>226</v>
      </c>
      <c r="C239" s="782"/>
      <c r="D239" s="783"/>
      <c r="E239" s="782"/>
      <c r="F239" s="893"/>
      <c r="G239" s="893"/>
      <c r="H239" s="893"/>
      <c r="I239" s="893"/>
      <c r="J239" s="893"/>
      <c r="K239" s="783"/>
      <c r="L239" s="894">
        <f>'STEP 2 - Receipts'!L244:N244</f>
        <v>0</v>
      </c>
      <c r="M239" s="895"/>
      <c r="N239" s="896"/>
      <c r="O239" s="790">
        <f>'STEP 2 - Receipts'!O244:P244</f>
        <v>0</v>
      </c>
      <c r="P239" s="897"/>
      <c r="Q239" s="792">
        <f>'STEP 2 - Receipts'!Q244:S244</f>
        <v>0</v>
      </c>
      <c r="R239" s="898" t="s">
        <v>536</v>
      </c>
      <c r="S239" s="898"/>
      <c r="T239" s="800">
        <f>'STEP 2 - Receipts'!T244:U244</f>
        <v>0</v>
      </c>
      <c r="U239" s="899" t="s">
        <v>536</v>
      </c>
      <c r="V239" s="887">
        <f>'STEP 2 - Receipts'!V244:W244</f>
        <v>0</v>
      </c>
      <c r="W239" s="888"/>
      <c r="X239" s="822">
        <f>'STEP 2 - Receipts'!X244:Y244</f>
        <v>0</v>
      </c>
      <c r="Y239" s="889"/>
      <c r="Z239" s="802">
        <f>'STEP 2 - Receipts'!Z244:AA244</f>
        <v>0</v>
      </c>
      <c r="AA239" s="890" t="s">
        <v>536</v>
      </c>
      <c r="AB239" s="802">
        <f>'STEP 2 - Receipts'!AB244:AC244</f>
        <v>0</v>
      </c>
      <c r="AC239" s="890"/>
      <c r="AD239" s="815">
        <f>'STEP 2 - Receipts'!AD244:AF244</f>
        <v>0</v>
      </c>
      <c r="AE239" s="891"/>
      <c r="AF239" s="892"/>
      <c r="AH239" s="140" t="str">
        <f t="shared" si="27"/>
        <v>00</v>
      </c>
      <c r="AI239" s="41"/>
      <c r="AJ239" s="41"/>
      <c r="AK239" s="41"/>
      <c r="AL239" s="41"/>
      <c r="AM239" s="41"/>
      <c r="AN239" s="41"/>
      <c r="AO239" s="41"/>
      <c r="AP239" s="41"/>
      <c r="AQ239" s="41"/>
      <c r="AR239" s="41"/>
      <c r="AS239" s="41"/>
      <c r="AT239" s="41"/>
      <c r="AW239" s="10" t="str">
        <f t="shared" si="35"/>
        <v>show</v>
      </c>
      <c r="AZ239" s="19" t="str">
        <f t="shared" si="36"/>
        <v>00</v>
      </c>
      <c r="BA239" s="20">
        <f t="shared" si="37"/>
        <v>0</v>
      </c>
      <c r="BB239" s="20">
        <f t="shared" si="38"/>
        <v>0</v>
      </c>
      <c r="BC239" s="20">
        <f t="shared" si="39"/>
        <v>0</v>
      </c>
      <c r="BD239" s="20">
        <f t="shared" si="40"/>
        <v>0</v>
      </c>
      <c r="BE239" s="20">
        <f t="shared" si="41"/>
        <v>0</v>
      </c>
      <c r="BF239" s="20">
        <f t="shared" si="42"/>
        <v>0</v>
      </c>
    </row>
    <row r="240" spans="2:58" s="10" customFormat="1" ht="14.1" customHeight="1" x14ac:dyDescent="0.25">
      <c r="B240" s="18">
        <v>227</v>
      </c>
      <c r="C240" s="782"/>
      <c r="D240" s="783"/>
      <c r="E240" s="782"/>
      <c r="F240" s="893"/>
      <c r="G240" s="893"/>
      <c r="H240" s="893"/>
      <c r="I240" s="893"/>
      <c r="J240" s="893"/>
      <c r="K240" s="783"/>
      <c r="L240" s="894">
        <f>'STEP 2 - Receipts'!L245:N245</f>
        <v>0</v>
      </c>
      <c r="M240" s="895"/>
      <c r="N240" s="896"/>
      <c r="O240" s="790">
        <f>'STEP 2 - Receipts'!O245:P245</f>
        <v>0</v>
      </c>
      <c r="P240" s="897"/>
      <c r="Q240" s="792">
        <f>'STEP 2 - Receipts'!Q245:S245</f>
        <v>0</v>
      </c>
      <c r="R240" s="898" t="s">
        <v>537</v>
      </c>
      <c r="S240" s="898"/>
      <c r="T240" s="800">
        <f>'STEP 2 - Receipts'!T245:U245</f>
        <v>0</v>
      </c>
      <c r="U240" s="899" t="s">
        <v>537</v>
      </c>
      <c r="V240" s="887">
        <f>'STEP 2 - Receipts'!V245:W245</f>
        <v>0</v>
      </c>
      <c r="W240" s="888"/>
      <c r="X240" s="822">
        <f>'STEP 2 - Receipts'!X245:Y245</f>
        <v>0</v>
      </c>
      <c r="Y240" s="889"/>
      <c r="Z240" s="802">
        <f>'STEP 2 - Receipts'!Z245:AA245</f>
        <v>0</v>
      </c>
      <c r="AA240" s="890" t="s">
        <v>537</v>
      </c>
      <c r="AB240" s="802">
        <f>'STEP 2 - Receipts'!AB245:AC245</f>
        <v>0</v>
      </c>
      <c r="AC240" s="890"/>
      <c r="AD240" s="815">
        <f>'STEP 2 - Receipts'!AD245:AF245</f>
        <v>0</v>
      </c>
      <c r="AE240" s="891"/>
      <c r="AF240" s="892"/>
      <c r="AH240" s="140" t="str">
        <f t="shared" si="27"/>
        <v>00</v>
      </c>
      <c r="AI240" s="41"/>
      <c r="AJ240" s="41"/>
      <c r="AK240" s="41"/>
      <c r="AL240" s="41"/>
      <c r="AM240" s="41"/>
      <c r="AN240" s="41"/>
      <c r="AO240" s="41"/>
      <c r="AP240" s="41"/>
      <c r="AQ240" s="41"/>
      <c r="AR240" s="41"/>
      <c r="AS240" s="41"/>
      <c r="AT240" s="41"/>
      <c r="AW240" s="10" t="str">
        <f t="shared" si="35"/>
        <v>show</v>
      </c>
      <c r="AZ240" s="19" t="str">
        <f t="shared" si="36"/>
        <v>00</v>
      </c>
      <c r="BA240" s="20">
        <f t="shared" si="37"/>
        <v>0</v>
      </c>
      <c r="BB240" s="20">
        <f t="shared" si="38"/>
        <v>0</v>
      </c>
      <c r="BC240" s="20">
        <f t="shared" si="39"/>
        <v>0</v>
      </c>
      <c r="BD240" s="20">
        <f t="shared" si="40"/>
        <v>0</v>
      </c>
      <c r="BE240" s="20">
        <f t="shared" si="41"/>
        <v>0</v>
      </c>
      <c r="BF240" s="20">
        <f t="shared" si="42"/>
        <v>0</v>
      </c>
    </row>
    <row r="241" spans="2:58" s="10" customFormat="1" ht="14.1" customHeight="1" x14ac:dyDescent="0.25">
      <c r="B241" s="18">
        <v>228</v>
      </c>
      <c r="C241" s="782"/>
      <c r="D241" s="783"/>
      <c r="E241" s="782"/>
      <c r="F241" s="893"/>
      <c r="G241" s="893"/>
      <c r="H241" s="893"/>
      <c r="I241" s="893"/>
      <c r="J241" s="893"/>
      <c r="K241" s="783"/>
      <c r="L241" s="894">
        <f>'STEP 2 - Receipts'!L246:N246</f>
        <v>0</v>
      </c>
      <c r="M241" s="895"/>
      <c r="N241" s="896"/>
      <c r="O241" s="790">
        <f>'STEP 2 - Receipts'!O246:P246</f>
        <v>0</v>
      </c>
      <c r="P241" s="897"/>
      <c r="Q241" s="792">
        <f>'STEP 2 - Receipts'!Q246:S246</f>
        <v>0</v>
      </c>
      <c r="R241" s="898" t="s">
        <v>538</v>
      </c>
      <c r="S241" s="898"/>
      <c r="T241" s="800">
        <f>'STEP 2 - Receipts'!T246:U246</f>
        <v>0</v>
      </c>
      <c r="U241" s="899" t="s">
        <v>538</v>
      </c>
      <c r="V241" s="887">
        <f>'STEP 2 - Receipts'!V246:W246</f>
        <v>0</v>
      </c>
      <c r="W241" s="888"/>
      <c r="X241" s="822">
        <f>'STEP 2 - Receipts'!X246:Y246</f>
        <v>0</v>
      </c>
      <c r="Y241" s="889"/>
      <c r="Z241" s="802">
        <f>'STEP 2 - Receipts'!Z246:AA246</f>
        <v>0</v>
      </c>
      <c r="AA241" s="890" t="s">
        <v>538</v>
      </c>
      <c r="AB241" s="802">
        <f>'STEP 2 - Receipts'!AB246:AC246</f>
        <v>0</v>
      </c>
      <c r="AC241" s="890"/>
      <c r="AD241" s="815">
        <f>'STEP 2 - Receipts'!AD246:AF246</f>
        <v>0</v>
      </c>
      <c r="AE241" s="891"/>
      <c r="AF241" s="892"/>
      <c r="AH241" s="140" t="str">
        <f t="shared" si="27"/>
        <v>00</v>
      </c>
      <c r="AI241" s="41"/>
      <c r="AJ241" s="41"/>
      <c r="AK241" s="41"/>
      <c r="AL241" s="41"/>
      <c r="AM241" s="41"/>
      <c r="AN241" s="41"/>
      <c r="AO241" s="41"/>
      <c r="AP241" s="41"/>
      <c r="AQ241" s="41"/>
      <c r="AR241" s="41"/>
      <c r="AS241" s="41"/>
      <c r="AT241" s="41"/>
      <c r="AW241" s="10" t="str">
        <f t="shared" si="35"/>
        <v>show</v>
      </c>
      <c r="AZ241" s="19" t="str">
        <f t="shared" si="36"/>
        <v>00</v>
      </c>
      <c r="BA241" s="20">
        <f t="shared" si="37"/>
        <v>0</v>
      </c>
      <c r="BB241" s="20">
        <f t="shared" si="38"/>
        <v>0</v>
      </c>
      <c r="BC241" s="20">
        <f t="shared" si="39"/>
        <v>0</v>
      </c>
      <c r="BD241" s="20">
        <f t="shared" si="40"/>
        <v>0</v>
      </c>
      <c r="BE241" s="20">
        <f t="shared" si="41"/>
        <v>0</v>
      </c>
      <c r="BF241" s="20">
        <f t="shared" si="42"/>
        <v>0</v>
      </c>
    </row>
    <row r="242" spans="2:58" s="10" customFormat="1" ht="14.1" customHeight="1" x14ac:dyDescent="0.25">
      <c r="B242" s="18">
        <v>229</v>
      </c>
      <c r="C242" s="782"/>
      <c r="D242" s="783"/>
      <c r="E242" s="782"/>
      <c r="F242" s="893"/>
      <c r="G242" s="893"/>
      <c r="H242" s="893"/>
      <c r="I242" s="893"/>
      <c r="J242" s="893"/>
      <c r="K242" s="783"/>
      <c r="L242" s="894">
        <f>'STEP 2 - Receipts'!L247:N247</f>
        <v>0</v>
      </c>
      <c r="M242" s="895"/>
      <c r="N242" s="896"/>
      <c r="O242" s="790">
        <f>'STEP 2 - Receipts'!O247:P247</f>
        <v>0</v>
      </c>
      <c r="P242" s="897"/>
      <c r="Q242" s="792">
        <f>'STEP 2 - Receipts'!Q247:S247</f>
        <v>0</v>
      </c>
      <c r="R242" s="898" t="s">
        <v>539</v>
      </c>
      <c r="S242" s="898"/>
      <c r="T242" s="800">
        <f>'STEP 2 - Receipts'!T247:U247</f>
        <v>0</v>
      </c>
      <c r="U242" s="899" t="s">
        <v>539</v>
      </c>
      <c r="V242" s="887">
        <f>'STEP 2 - Receipts'!V247:W247</f>
        <v>0</v>
      </c>
      <c r="W242" s="888"/>
      <c r="X242" s="822">
        <f>'STEP 2 - Receipts'!X247:Y247</f>
        <v>0</v>
      </c>
      <c r="Y242" s="889"/>
      <c r="Z242" s="802">
        <f>'STEP 2 - Receipts'!Z247:AA247</f>
        <v>0</v>
      </c>
      <c r="AA242" s="890" t="s">
        <v>539</v>
      </c>
      <c r="AB242" s="802">
        <f>'STEP 2 - Receipts'!AB247:AC247</f>
        <v>0</v>
      </c>
      <c r="AC242" s="890"/>
      <c r="AD242" s="815">
        <f>'STEP 2 - Receipts'!AD247:AF247</f>
        <v>0</v>
      </c>
      <c r="AE242" s="891"/>
      <c r="AF242" s="892"/>
      <c r="AH242" s="140" t="str">
        <f t="shared" si="27"/>
        <v>00</v>
      </c>
      <c r="AI242" s="41"/>
      <c r="AJ242" s="41"/>
      <c r="AK242" s="41"/>
      <c r="AL242" s="41"/>
      <c r="AM242" s="41"/>
      <c r="AN242" s="41"/>
      <c r="AO242" s="41"/>
      <c r="AP242" s="41"/>
      <c r="AQ242" s="41"/>
      <c r="AR242" s="41"/>
      <c r="AS242" s="41"/>
      <c r="AT242" s="41"/>
      <c r="AW242" s="10" t="str">
        <f t="shared" si="35"/>
        <v>show</v>
      </c>
      <c r="AZ242" s="19" t="str">
        <f t="shared" si="36"/>
        <v>00</v>
      </c>
      <c r="BA242" s="20">
        <f t="shared" si="37"/>
        <v>0</v>
      </c>
      <c r="BB242" s="20">
        <f t="shared" si="38"/>
        <v>0</v>
      </c>
      <c r="BC242" s="20">
        <f t="shared" si="39"/>
        <v>0</v>
      </c>
      <c r="BD242" s="20">
        <f t="shared" si="40"/>
        <v>0</v>
      </c>
      <c r="BE242" s="20">
        <f t="shared" si="41"/>
        <v>0</v>
      </c>
      <c r="BF242" s="20">
        <f t="shared" si="42"/>
        <v>0</v>
      </c>
    </row>
    <row r="243" spans="2:58" s="10" customFormat="1" ht="14.1" customHeight="1" x14ac:dyDescent="0.25">
      <c r="B243" s="18">
        <v>230</v>
      </c>
      <c r="C243" s="782"/>
      <c r="D243" s="783"/>
      <c r="E243" s="782"/>
      <c r="F243" s="893"/>
      <c r="G243" s="893"/>
      <c r="H243" s="893"/>
      <c r="I243" s="893"/>
      <c r="J243" s="893"/>
      <c r="K243" s="783"/>
      <c r="L243" s="894">
        <f>'STEP 2 - Receipts'!L248:N248</f>
        <v>0</v>
      </c>
      <c r="M243" s="895"/>
      <c r="N243" s="896"/>
      <c r="O243" s="790">
        <f>'STEP 2 - Receipts'!O248:P248</f>
        <v>0</v>
      </c>
      <c r="P243" s="897"/>
      <c r="Q243" s="792">
        <f>'STEP 2 - Receipts'!Q248:S248</f>
        <v>0</v>
      </c>
      <c r="R243" s="898" t="s">
        <v>540</v>
      </c>
      <c r="S243" s="898"/>
      <c r="T243" s="800">
        <f>'STEP 2 - Receipts'!T248:U248</f>
        <v>0</v>
      </c>
      <c r="U243" s="899" t="s">
        <v>540</v>
      </c>
      <c r="V243" s="887">
        <f>'STEP 2 - Receipts'!V248:W248</f>
        <v>0</v>
      </c>
      <c r="W243" s="888"/>
      <c r="X243" s="822">
        <f>'STEP 2 - Receipts'!X248:Y248</f>
        <v>0</v>
      </c>
      <c r="Y243" s="889"/>
      <c r="Z243" s="802">
        <f>'STEP 2 - Receipts'!Z248:AA248</f>
        <v>0</v>
      </c>
      <c r="AA243" s="890" t="s">
        <v>540</v>
      </c>
      <c r="AB243" s="802">
        <f>'STEP 2 - Receipts'!AB248:AC248</f>
        <v>0</v>
      </c>
      <c r="AC243" s="890"/>
      <c r="AD243" s="815">
        <f>'STEP 2 - Receipts'!AD248:AF248</f>
        <v>0</v>
      </c>
      <c r="AE243" s="891"/>
      <c r="AF243" s="892"/>
      <c r="AH243" s="140" t="str">
        <f t="shared" si="27"/>
        <v>00</v>
      </c>
      <c r="AI243" s="41"/>
      <c r="AJ243" s="41"/>
      <c r="AK243" s="41"/>
      <c r="AL243" s="41"/>
      <c r="AM243" s="41"/>
      <c r="AN243" s="41"/>
      <c r="AO243" s="41"/>
      <c r="AP243" s="41"/>
      <c r="AQ243" s="41"/>
      <c r="AR243" s="41"/>
      <c r="AS243" s="41"/>
      <c r="AT243" s="41"/>
      <c r="AW243" s="10" t="str">
        <f t="shared" si="35"/>
        <v>show</v>
      </c>
      <c r="AZ243" s="19" t="str">
        <f t="shared" si="36"/>
        <v>00</v>
      </c>
      <c r="BA243" s="20">
        <f t="shared" si="37"/>
        <v>0</v>
      </c>
      <c r="BB243" s="20">
        <f t="shared" si="38"/>
        <v>0</v>
      </c>
      <c r="BC243" s="20">
        <f t="shared" si="39"/>
        <v>0</v>
      </c>
      <c r="BD243" s="20">
        <f t="shared" si="40"/>
        <v>0</v>
      </c>
      <c r="BE243" s="20">
        <f t="shared" si="41"/>
        <v>0</v>
      </c>
      <c r="BF243" s="20">
        <f t="shared" si="42"/>
        <v>0</v>
      </c>
    </row>
    <row r="244" spans="2:58" s="10" customFormat="1" ht="14.1" customHeight="1" x14ac:dyDescent="0.25">
      <c r="B244" s="18">
        <v>231</v>
      </c>
      <c r="C244" s="782"/>
      <c r="D244" s="783"/>
      <c r="E244" s="782"/>
      <c r="F244" s="893"/>
      <c r="G244" s="893"/>
      <c r="H244" s="893"/>
      <c r="I244" s="893"/>
      <c r="J244" s="893"/>
      <c r="K244" s="783"/>
      <c r="L244" s="894">
        <f>'STEP 2 - Receipts'!L249:N249</f>
        <v>0</v>
      </c>
      <c r="M244" s="895"/>
      <c r="N244" s="896"/>
      <c r="O244" s="790">
        <f>'STEP 2 - Receipts'!O249:P249</f>
        <v>0</v>
      </c>
      <c r="P244" s="897"/>
      <c r="Q244" s="792">
        <f>'STEP 2 - Receipts'!Q249:S249</f>
        <v>0</v>
      </c>
      <c r="R244" s="898" t="s">
        <v>541</v>
      </c>
      <c r="S244" s="898"/>
      <c r="T244" s="800">
        <f>'STEP 2 - Receipts'!T249:U249</f>
        <v>0</v>
      </c>
      <c r="U244" s="899" t="s">
        <v>541</v>
      </c>
      <c r="V244" s="887">
        <f>'STEP 2 - Receipts'!V249:W249</f>
        <v>0</v>
      </c>
      <c r="W244" s="888"/>
      <c r="X244" s="822">
        <f>'STEP 2 - Receipts'!X249:Y249</f>
        <v>0</v>
      </c>
      <c r="Y244" s="889"/>
      <c r="Z244" s="802">
        <f>'STEP 2 - Receipts'!Z249:AA249</f>
        <v>0</v>
      </c>
      <c r="AA244" s="890" t="s">
        <v>541</v>
      </c>
      <c r="AB244" s="802">
        <f>'STEP 2 - Receipts'!AB249:AC249</f>
        <v>0</v>
      </c>
      <c r="AC244" s="890"/>
      <c r="AD244" s="815">
        <f>'STEP 2 - Receipts'!AD249:AF249</f>
        <v>0</v>
      </c>
      <c r="AE244" s="891"/>
      <c r="AF244" s="892"/>
      <c r="AH244" s="140" t="str">
        <f t="shared" si="27"/>
        <v>00</v>
      </c>
      <c r="AI244" s="41"/>
      <c r="AJ244" s="41"/>
      <c r="AK244" s="41"/>
      <c r="AL244" s="41"/>
      <c r="AM244" s="41"/>
      <c r="AN244" s="41"/>
      <c r="AO244" s="41"/>
      <c r="AP244" s="41"/>
      <c r="AQ244" s="41"/>
      <c r="AR244" s="41"/>
      <c r="AS244" s="41"/>
      <c r="AT244" s="41"/>
      <c r="AW244" s="10" t="str">
        <f t="shared" si="35"/>
        <v>show</v>
      </c>
      <c r="AZ244" s="19" t="str">
        <f t="shared" si="36"/>
        <v>00</v>
      </c>
      <c r="BA244" s="20">
        <f t="shared" si="37"/>
        <v>0</v>
      </c>
      <c r="BB244" s="20">
        <f t="shared" si="38"/>
        <v>0</v>
      </c>
      <c r="BC244" s="20">
        <f t="shared" si="39"/>
        <v>0</v>
      </c>
      <c r="BD244" s="20">
        <f t="shared" si="40"/>
        <v>0</v>
      </c>
      <c r="BE244" s="20">
        <f t="shared" si="41"/>
        <v>0</v>
      </c>
      <c r="BF244" s="20">
        <f t="shared" si="42"/>
        <v>0</v>
      </c>
    </row>
    <row r="245" spans="2:58" s="10" customFormat="1" ht="14.1" customHeight="1" x14ac:dyDescent="0.25">
      <c r="B245" s="18">
        <v>232</v>
      </c>
      <c r="C245" s="782"/>
      <c r="D245" s="783"/>
      <c r="E245" s="782"/>
      <c r="F245" s="893"/>
      <c r="G245" s="893"/>
      <c r="H245" s="893"/>
      <c r="I245" s="893"/>
      <c r="J245" s="893"/>
      <c r="K245" s="783"/>
      <c r="L245" s="894">
        <f>'STEP 2 - Receipts'!L250:N250</f>
        <v>0</v>
      </c>
      <c r="M245" s="895"/>
      <c r="N245" s="896"/>
      <c r="O245" s="790">
        <f>'STEP 2 - Receipts'!O250:P250</f>
        <v>0</v>
      </c>
      <c r="P245" s="897"/>
      <c r="Q245" s="792">
        <f>'STEP 2 - Receipts'!Q250:S250</f>
        <v>0</v>
      </c>
      <c r="R245" s="898" t="s">
        <v>542</v>
      </c>
      <c r="S245" s="898"/>
      <c r="T245" s="800">
        <f>'STEP 2 - Receipts'!T250:U250</f>
        <v>0</v>
      </c>
      <c r="U245" s="899" t="s">
        <v>542</v>
      </c>
      <c r="V245" s="887">
        <f>'STEP 2 - Receipts'!V250:W250</f>
        <v>0</v>
      </c>
      <c r="W245" s="888"/>
      <c r="X245" s="822">
        <f>'STEP 2 - Receipts'!X250:Y250</f>
        <v>0</v>
      </c>
      <c r="Y245" s="889"/>
      <c r="Z245" s="802">
        <f>'STEP 2 - Receipts'!Z250:AA250</f>
        <v>0</v>
      </c>
      <c r="AA245" s="890" t="s">
        <v>542</v>
      </c>
      <c r="AB245" s="802">
        <f>'STEP 2 - Receipts'!AB250:AC250</f>
        <v>0</v>
      </c>
      <c r="AC245" s="890"/>
      <c r="AD245" s="815">
        <f>'STEP 2 - Receipts'!AD250:AF250</f>
        <v>0</v>
      </c>
      <c r="AE245" s="891"/>
      <c r="AF245" s="892"/>
      <c r="AH245" s="140" t="str">
        <f t="shared" si="27"/>
        <v>00</v>
      </c>
      <c r="AI245" s="41"/>
      <c r="AJ245" s="41"/>
      <c r="AK245" s="41"/>
      <c r="AL245" s="41"/>
      <c r="AM245" s="41"/>
      <c r="AN245" s="41"/>
      <c r="AO245" s="41"/>
      <c r="AP245" s="41"/>
      <c r="AQ245" s="41"/>
      <c r="AR245" s="41"/>
      <c r="AS245" s="41"/>
      <c r="AT245" s="41"/>
      <c r="AW245" s="10" t="str">
        <f t="shared" si="35"/>
        <v>show</v>
      </c>
      <c r="AZ245" s="19" t="str">
        <f t="shared" si="36"/>
        <v>00</v>
      </c>
      <c r="BA245" s="20">
        <f t="shared" si="37"/>
        <v>0</v>
      </c>
      <c r="BB245" s="20">
        <f t="shared" si="38"/>
        <v>0</v>
      </c>
      <c r="BC245" s="20">
        <f t="shared" si="39"/>
        <v>0</v>
      </c>
      <c r="BD245" s="20">
        <f t="shared" si="40"/>
        <v>0</v>
      </c>
      <c r="BE245" s="20">
        <f t="shared" si="41"/>
        <v>0</v>
      </c>
      <c r="BF245" s="20">
        <f t="shared" si="42"/>
        <v>0</v>
      </c>
    </row>
    <row r="246" spans="2:58" s="10" customFormat="1" ht="14.1" customHeight="1" x14ac:dyDescent="0.25">
      <c r="B246" s="18">
        <v>233</v>
      </c>
      <c r="C246" s="782"/>
      <c r="D246" s="783"/>
      <c r="E246" s="782"/>
      <c r="F246" s="893"/>
      <c r="G246" s="893"/>
      <c r="H246" s="893"/>
      <c r="I246" s="893"/>
      <c r="J246" s="893"/>
      <c r="K246" s="783"/>
      <c r="L246" s="894">
        <f>'STEP 2 - Receipts'!L251:N251</f>
        <v>0</v>
      </c>
      <c r="M246" s="895"/>
      <c r="N246" s="896"/>
      <c r="O246" s="790">
        <f>'STEP 2 - Receipts'!O251:P251</f>
        <v>0</v>
      </c>
      <c r="P246" s="897"/>
      <c r="Q246" s="792">
        <f>'STEP 2 - Receipts'!Q251:S251</f>
        <v>0</v>
      </c>
      <c r="R246" s="898" t="s">
        <v>543</v>
      </c>
      <c r="S246" s="898"/>
      <c r="T246" s="800">
        <f>'STEP 2 - Receipts'!T251:U251</f>
        <v>0</v>
      </c>
      <c r="U246" s="899" t="s">
        <v>543</v>
      </c>
      <c r="V246" s="887">
        <f>'STEP 2 - Receipts'!V251:W251</f>
        <v>0</v>
      </c>
      <c r="W246" s="888"/>
      <c r="X246" s="822">
        <f>'STEP 2 - Receipts'!X251:Y251</f>
        <v>0</v>
      </c>
      <c r="Y246" s="889"/>
      <c r="Z246" s="802">
        <f>'STEP 2 - Receipts'!Z251:AA251</f>
        <v>0</v>
      </c>
      <c r="AA246" s="890" t="s">
        <v>543</v>
      </c>
      <c r="AB246" s="802">
        <f>'STEP 2 - Receipts'!AB251:AC251</f>
        <v>0</v>
      </c>
      <c r="AC246" s="890"/>
      <c r="AD246" s="815">
        <f>'STEP 2 - Receipts'!AD251:AF251</f>
        <v>0</v>
      </c>
      <c r="AE246" s="891"/>
      <c r="AF246" s="892"/>
      <c r="AH246" s="140" t="str">
        <f t="shared" si="27"/>
        <v>00</v>
      </c>
      <c r="AI246" s="41"/>
      <c r="AJ246" s="41"/>
      <c r="AK246" s="41"/>
      <c r="AL246" s="41"/>
      <c r="AM246" s="41"/>
      <c r="AN246" s="41"/>
      <c r="AO246" s="41"/>
      <c r="AP246" s="41"/>
      <c r="AQ246" s="41"/>
      <c r="AR246" s="41"/>
      <c r="AS246" s="41"/>
      <c r="AT246" s="41"/>
      <c r="AW246" s="10" t="str">
        <f t="shared" si="35"/>
        <v>show</v>
      </c>
      <c r="AZ246" s="19" t="str">
        <f t="shared" si="36"/>
        <v>00</v>
      </c>
      <c r="BA246" s="20">
        <f t="shared" si="37"/>
        <v>0</v>
      </c>
      <c r="BB246" s="20">
        <f t="shared" si="38"/>
        <v>0</v>
      </c>
      <c r="BC246" s="20">
        <f t="shared" si="39"/>
        <v>0</v>
      </c>
      <c r="BD246" s="20">
        <f t="shared" si="40"/>
        <v>0</v>
      </c>
      <c r="BE246" s="20">
        <f t="shared" si="41"/>
        <v>0</v>
      </c>
      <c r="BF246" s="20">
        <f t="shared" si="42"/>
        <v>0</v>
      </c>
    </row>
    <row r="247" spans="2:58" s="10" customFormat="1" ht="14.1" customHeight="1" x14ac:dyDescent="0.25">
      <c r="B247" s="18">
        <v>234</v>
      </c>
      <c r="C247" s="782"/>
      <c r="D247" s="783"/>
      <c r="E247" s="782"/>
      <c r="F247" s="893"/>
      <c r="G247" s="893"/>
      <c r="H247" s="893"/>
      <c r="I247" s="893"/>
      <c r="J247" s="893"/>
      <c r="K247" s="783"/>
      <c r="L247" s="894">
        <f>'STEP 2 - Receipts'!L252:N252</f>
        <v>0</v>
      </c>
      <c r="M247" s="895"/>
      <c r="N247" s="896"/>
      <c r="O247" s="790">
        <f>'STEP 2 - Receipts'!O252:P252</f>
        <v>0</v>
      </c>
      <c r="P247" s="897"/>
      <c r="Q247" s="792">
        <f>'STEP 2 - Receipts'!Q252:S252</f>
        <v>0</v>
      </c>
      <c r="R247" s="898" t="s">
        <v>544</v>
      </c>
      <c r="S247" s="898"/>
      <c r="T247" s="800">
        <f>'STEP 2 - Receipts'!T252:U252</f>
        <v>0</v>
      </c>
      <c r="U247" s="899" t="s">
        <v>544</v>
      </c>
      <c r="V247" s="887">
        <f>'STEP 2 - Receipts'!V252:W252</f>
        <v>0</v>
      </c>
      <c r="W247" s="888"/>
      <c r="X247" s="822">
        <f>'STEP 2 - Receipts'!X252:Y252</f>
        <v>0</v>
      </c>
      <c r="Y247" s="889"/>
      <c r="Z247" s="802">
        <f>'STEP 2 - Receipts'!Z252:AA252</f>
        <v>0</v>
      </c>
      <c r="AA247" s="890" t="s">
        <v>544</v>
      </c>
      <c r="AB247" s="802">
        <f>'STEP 2 - Receipts'!AB252:AC252</f>
        <v>0</v>
      </c>
      <c r="AC247" s="890"/>
      <c r="AD247" s="815">
        <f>'STEP 2 - Receipts'!AD252:AF252</f>
        <v>0</v>
      </c>
      <c r="AE247" s="891"/>
      <c r="AF247" s="892"/>
      <c r="AH247" s="140" t="str">
        <f t="shared" si="27"/>
        <v>00</v>
      </c>
      <c r="AI247" s="41"/>
      <c r="AJ247" s="41"/>
      <c r="AK247" s="41"/>
      <c r="AL247" s="41"/>
      <c r="AM247" s="41"/>
      <c r="AN247" s="41"/>
      <c r="AO247" s="41"/>
      <c r="AP247" s="41"/>
      <c r="AQ247" s="41"/>
      <c r="AR247" s="41"/>
      <c r="AS247" s="41"/>
      <c r="AT247" s="41"/>
      <c r="AW247" s="10" t="str">
        <f t="shared" si="35"/>
        <v>show</v>
      </c>
      <c r="AZ247" s="19" t="str">
        <f t="shared" si="36"/>
        <v>00</v>
      </c>
      <c r="BA247" s="20">
        <f t="shared" si="37"/>
        <v>0</v>
      </c>
      <c r="BB247" s="20">
        <f t="shared" si="38"/>
        <v>0</v>
      </c>
      <c r="BC247" s="20">
        <f t="shared" si="39"/>
        <v>0</v>
      </c>
      <c r="BD247" s="20">
        <f t="shared" si="40"/>
        <v>0</v>
      </c>
      <c r="BE247" s="20">
        <f t="shared" si="41"/>
        <v>0</v>
      </c>
      <c r="BF247" s="20">
        <f t="shared" si="42"/>
        <v>0</v>
      </c>
    </row>
    <row r="248" spans="2:58" s="10" customFormat="1" ht="14.1" customHeight="1" x14ac:dyDescent="0.25">
      <c r="B248" s="18">
        <v>235</v>
      </c>
      <c r="C248" s="782"/>
      <c r="D248" s="783"/>
      <c r="E248" s="782"/>
      <c r="F248" s="893"/>
      <c r="G248" s="893"/>
      <c r="H248" s="893"/>
      <c r="I248" s="893"/>
      <c r="J248" s="893"/>
      <c r="K248" s="783"/>
      <c r="L248" s="894">
        <f>'STEP 2 - Receipts'!L253:N253</f>
        <v>0</v>
      </c>
      <c r="M248" s="895"/>
      <c r="N248" s="896"/>
      <c r="O248" s="790">
        <f>'STEP 2 - Receipts'!O253:P253</f>
        <v>0</v>
      </c>
      <c r="P248" s="897"/>
      <c r="Q248" s="792">
        <f>'STEP 2 - Receipts'!Q253:S253</f>
        <v>0</v>
      </c>
      <c r="R248" s="898" t="s">
        <v>545</v>
      </c>
      <c r="S248" s="898"/>
      <c r="T248" s="800">
        <f>'STEP 2 - Receipts'!T253:U253</f>
        <v>0</v>
      </c>
      <c r="U248" s="899" t="s">
        <v>545</v>
      </c>
      <c r="V248" s="887">
        <f>'STEP 2 - Receipts'!V253:W253</f>
        <v>0</v>
      </c>
      <c r="W248" s="888"/>
      <c r="X248" s="822">
        <f>'STEP 2 - Receipts'!X253:Y253</f>
        <v>0</v>
      </c>
      <c r="Y248" s="889"/>
      <c r="Z248" s="802">
        <f>'STEP 2 - Receipts'!Z253:AA253</f>
        <v>0</v>
      </c>
      <c r="AA248" s="890" t="s">
        <v>545</v>
      </c>
      <c r="AB248" s="802">
        <f>'STEP 2 - Receipts'!AB253:AC253</f>
        <v>0</v>
      </c>
      <c r="AC248" s="890"/>
      <c r="AD248" s="815">
        <f>'STEP 2 - Receipts'!AD253:AF253</f>
        <v>0</v>
      </c>
      <c r="AE248" s="891"/>
      <c r="AF248" s="892"/>
      <c r="AH248" s="140" t="str">
        <f t="shared" si="27"/>
        <v>00</v>
      </c>
      <c r="AI248" s="41"/>
      <c r="AJ248" s="41"/>
      <c r="AK248" s="41"/>
      <c r="AL248" s="41"/>
      <c r="AM248" s="41"/>
      <c r="AN248" s="41"/>
      <c r="AO248" s="41"/>
      <c r="AP248" s="41"/>
      <c r="AQ248" s="41"/>
      <c r="AR248" s="41"/>
      <c r="AS248" s="41"/>
      <c r="AT248" s="41"/>
      <c r="AW248" s="10" t="str">
        <f t="shared" si="35"/>
        <v>show</v>
      </c>
      <c r="AZ248" s="19" t="str">
        <f t="shared" si="36"/>
        <v>00</v>
      </c>
      <c r="BA248" s="20">
        <f t="shared" si="37"/>
        <v>0</v>
      </c>
      <c r="BB248" s="20">
        <f t="shared" si="38"/>
        <v>0</v>
      </c>
      <c r="BC248" s="20">
        <f t="shared" si="39"/>
        <v>0</v>
      </c>
      <c r="BD248" s="20">
        <f t="shared" si="40"/>
        <v>0</v>
      </c>
      <c r="BE248" s="20">
        <f t="shared" si="41"/>
        <v>0</v>
      </c>
      <c r="BF248" s="20">
        <f t="shared" si="42"/>
        <v>0</v>
      </c>
    </row>
    <row r="249" spans="2:58" s="10" customFormat="1" ht="14.1" customHeight="1" x14ac:dyDescent="0.25">
      <c r="B249" s="18">
        <v>236</v>
      </c>
      <c r="C249" s="782"/>
      <c r="D249" s="783"/>
      <c r="E249" s="782"/>
      <c r="F249" s="893"/>
      <c r="G249" s="893"/>
      <c r="H249" s="893"/>
      <c r="I249" s="893"/>
      <c r="J249" s="893"/>
      <c r="K249" s="783"/>
      <c r="L249" s="894">
        <f>'STEP 2 - Receipts'!L254:N254</f>
        <v>0</v>
      </c>
      <c r="M249" s="895"/>
      <c r="N249" s="896"/>
      <c r="O249" s="790">
        <f>'STEP 2 - Receipts'!O254:P254</f>
        <v>0</v>
      </c>
      <c r="P249" s="897"/>
      <c r="Q249" s="792">
        <f>'STEP 2 - Receipts'!Q254:S254</f>
        <v>0</v>
      </c>
      <c r="R249" s="898" t="s">
        <v>546</v>
      </c>
      <c r="S249" s="898"/>
      <c r="T249" s="800">
        <f>'STEP 2 - Receipts'!T254:U254</f>
        <v>0</v>
      </c>
      <c r="U249" s="899" t="s">
        <v>546</v>
      </c>
      <c r="V249" s="887">
        <f>'STEP 2 - Receipts'!V254:W254</f>
        <v>0</v>
      </c>
      <c r="W249" s="888"/>
      <c r="X249" s="822">
        <f>'STEP 2 - Receipts'!X254:Y254</f>
        <v>0</v>
      </c>
      <c r="Y249" s="889"/>
      <c r="Z249" s="802">
        <f>'STEP 2 - Receipts'!Z254:AA254</f>
        <v>0</v>
      </c>
      <c r="AA249" s="890" t="s">
        <v>546</v>
      </c>
      <c r="AB249" s="802">
        <f>'STEP 2 - Receipts'!AB254:AC254</f>
        <v>0</v>
      </c>
      <c r="AC249" s="890"/>
      <c r="AD249" s="815">
        <f>'STEP 2 - Receipts'!AD254:AF254</f>
        <v>0</v>
      </c>
      <c r="AE249" s="891"/>
      <c r="AF249" s="892"/>
      <c r="AH249" s="140" t="str">
        <f t="shared" si="27"/>
        <v>00</v>
      </c>
      <c r="AI249" s="41"/>
      <c r="AJ249" s="41"/>
      <c r="AK249" s="41"/>
      <c r="AL249" s="41"/>
      <c r="AM249" s="41"/>
      <c r="AN249" s="41"/>
      <c r="AO249" s="41"/>
      <c r="AP249" s="41"/>
      <c r="AQ249" s="41"/>
      <c r="AR249" s="41"/>
      <c r="AS249" s="41"/>
      <c r="AT249" s="41"/>
      <c r="AW249" s="10" t="str">
        <f t="shared" si="35"/>
        <v>show</v>
      </c>
      <c r="AZ249" s="19" t="str">
        <f t="shared" si="36"/>
        <v>00</v>
      </c>
      <c r="BA249" s="20">
        <f t="shared" si="37"/>
        <v>0</v>
      </c>
      <c r="BB249" s="20">
        <f t="shared" si="38"/>
        <v>0</v>
      </c>
      <c r="BC249" s="20">
        <f t="shared" si="39"/>
        <v>0</v>
      </c>
      <c r="BD249" s="20">
        <f t="shared" si="40"/>
        <v>0</v>
      </c>
      <c r="BE249" s="20">
        <f t="shared" si="41"/>
        <v>0</v>
      </c>
      <c r="BF249" s="20">
        <f t="shared" si="42"/>
        <v>0</v>
      </c>
    </row>
    <row r="250" spans="2:58" s="10" customFormat="1" ht="14.1" customHeight="1" x14ac:dyDescent="0.25">
      <c r="B250" s="18">
        <v>237</v>
      </c>
      <c r="C250" s="782"/>
      <c r="D250" s="783"/>
      <c r="E250" s="782"/>
      <c r="F250" s="893"/>
      <c r="G250" s="893"/>
      <c r="H250" s="893"/>
      <c r="I250" s="893"/>
      <c r="J250" s="893"/>
      <c r="K250" s="783"/>
      <c r="L250" s="894">
        <f>'STEP 2 - Receipts'!L255:N255</f>
        <v>0</v>
      </c>
      <c r="M250" s="895"/>
      <c r="N250" s="896"/>
      <c r="O250" s="790">
        <f>'STEP 2 - Receipts'!O255:P255</f>
        <v>0</v>
      </c>
      <c r="P250" s="897"/>
      <c r="Q250" s="792">
        <f>'STEP 2 - Receipts'!Q255:S255</f>
        <v>0</v>
      </c>
      <c r="R250" s="898" t="s">
        <v>547</v>
      </c>
      <c r="S250" s="898"/>
      <c r="T250" s="800">
        <f>'STEP 2 - Receipts'!T255:U255</f>
        <v>0</v>
      </c>
      <c r="U250" s="899" t="s">
        <v>547</v>
      </c>
      <c r="V250" s="887">
        <f>'STEP 2 - Receipts'!V255:W255</f>
        <v>0</v>
      </c>
      <c r="W250" s="888"/>
      <c r="X250" s="822">
        <f>'STEP 2 - Receipts'!X255:Y255</f>
        <v>0</v>
      </c>
      <c r="Y250" s="889"/>
      <c r="Z250" s="802">
        <f>'STEP 2 - Receipts'!Z255:AA255</f>
        <v>0</v>
      </c>
      <c r="AA250" s="890" t="s">
        <v>547</v>
      </c>
      <c r="AB250" s="802">
        <f>'STEP 2 - Receipts'!AB255:AC255</f>
        <v>0</v>
      </c>
      <c r="AC250" s="890"/>
      <c r="AD250" s="815">
        <f>'STEP 2 - Receipts'!AD255:AF255</f>
        <v>0</v>
      </c>
      <c r="AE250" s="891"/>
      <c r="AF250" s="892"/>
      <c r="AH250" s="140" t="str">
        <f t="shared" si="27"/>
        <v>00</v>
      </c>
      <c r="AI250" s="41"/>
      <c r="AJ250" s="41"/>
      <c r="AK250" s="41"/>
      <c r="AL250" s="41"/>
      <c r="AM250" s="41"/>
      <c r="AN250" s="41"/>
      <c r="AO250" s="41"/>
      <c r="AP250" s="41"/>
      <c r="AQ250" s="41"/>
      <c r="AR250" s="41"/>
      <c r="AS250" s="41"/>
      <c r="AT250" s="41"/>
      <c r="AW250" s="10" t="str">
        <f t="shared" si="35"/>
        <v>show</v>
      </c>
      <c r="AZ250" s="19" t="str">
        <f t="shared" si="36"/>
        <v>00</v>
      </c>
      <c r="BA250" s="20">
        <f t="shared" si="37"/>
        <v>0</v>
      </c>
      <c r="BB250" s="20">
        <f t="shared" si="38"/>
        <v>0</v>
      </c>
      <c r="BC250" s="20">
        <f t="shared" si="39"/>
        <v>0</v>
      </c>
      <c r="BD250" s="20">
        <f t="shared" si="40"/>
        <v>0</v>
      </c>
      <c r="BE250" s="20">
        <f t="shared" si="41"/>
        <v>0</v>
      </c>
      <c r="BF250" s="20">
        <f t="shared" si="42"/>
        <v>0</v>
      </c>
    </row>
    <row r="251" spans="2:58" s="10" customFormat="1" ht="14.1" customHeight="1" x14ac:dyDescent="0.25">
      <c r="B251" s="18">
        <v>238</v>
      </c>
      <c r="C251" s="782"/>
      <c r="D251" s="783"/>
      <c r="E251" s="782"/>
      <c r="F251" s="893"/>
      <c r="G251" s="893"/>
      <c r="H251" s="893"/>
      <c r="I251" s="893"/>
      <c r="J251" s="893"/>
      <c r="K251" s="783"/>
      <c r="L251" s="894">
        <f>'STEP 2 - Receipts'!L256:N256</f>
        <v>0</v>
      </c>
      <c r="M251" s="895"/>
      <c r="N251" s="896"/>
      <c r="O251" s="790">
        <f>'STEP 2 - Receipts'!O256:P256</f>
        <v>0</v>
      </c>
      <c r="P251" s="897"/>
      <c r="Q251" s="792">
        <f>'STEP 2 - Receipts'!Q256:S256</f>
        <v>0</v>
      </c>
      <c r="R251" s="898" t="s">
        <v>548</v>
      </c>
      <c r="S251" s="898"/>
      <c r="T251" s="800">
        <f>'STEP 2 - Receipts'!T256:U256</f>
        <v>0</v>
      </c>
      <c r="U251" s="899" t="s">
        <v>548</v>
      </c>
      <c r="V251" s="887">
        <f>'STEP 2 - Receipts'!V256:W256</f>
        <v>0</v>
      </c>
      <c r="W251" s="888"/>
      <c r="X251" s="822">
        <f>'STEP 2 - Receipts'!X256:Y256</f>
        <v>0</v>
      </c>
      <c r="Y251" s="889"/>
      <c r="Z251" s="802">
        <f>'STEP 2 - Receipts'!Z256:AA256</f>
        <v>0</v>
      </c>
      <c r="AA251" s="890" t="s">
        <v>548</v>
      </c>
      <c r="AB251" s="802">
        <f>'STEP 2 - Receipts'!AB256:AC256</f>
        <v>0</v>
      </c>
      <c r="AC251" s="890"/>
      <c r="AD251" s="815">
        <f>'STEP 2 - Receipts'!AD256:AF256</f>
        <v>0</v>
      </c>
      <c r="AE251" s="891"/>
      <c r="AF251" s="892"/>
      <c r="AH251" s="140" t="str">
        <f t="shared" si="27"/>
        <v>00</v>
      </c>
      <c r="AI251" s="41"/>
      <c r="AJ251" s="41"/>
      <c r="AK251" s="41"/>
      <c r="AL251" s="41"/>
      <c r="AM251" s="41"/>
      <c r="AN251" s="41"/>
      <c r="AO251" s="41"/>
      <c r="AP251" s="41"/>
      <c r="AQ251" s="41"/>
      <c r="AR251" s="41"/>
      <c r="AS251" s="41"/>
      <c r="AT251" s="41"/>
      <c r="AW251" s="10" t="str">
        <f t="shared" si="35"/>
        <v>show</v>
      </c>
      <c r="AZ251" s="19" t="str">
        <f t="shared" si="36"/>
        <v>00</v>
      </c>
      <c r="BA251" s="20">
        <f t="shared" si="37"/>
        <v>0</v>
      </c>
      <c r="BB251" s="20">
        <f t="shared" si="38"/>
        <v>0</v>
      </c>
      <c r="BC251" s="20">
        <f t="shared" si="39"/>
        <v>0</v>
      </c>
      <c r="BD251" s="20">
        <f t="shared" si="40"/>
        <v>0</v>
      </c>
      <c r="BE251" s="20">
        <f t="shared" si="41"/>
        <v>0</v>
      </c>
      <c r="BF251" s="20">
        <f t="shared" si="42"/>
        <v>0</v>
      </c>
    </row>
    <row r="252" spans="2:58" s="10" customFormat="1" ht="14.1" customHeight="1" x14ac:dyDescent="0.25">
      <c r="B252" s="18">
        <v>239</v>
      </c>
      <c r="C252" s="782"/>
      <c r="D252" s="783"/>
      <c r="E252" s="782"/>
      <c r="F252" s="893"/>
      <c r="G252" s="893"/>
      <c r="H252" s="893"/>
      <c r="I252" s="893"/>
      <c r="J252" s="893"/>
      <c r="K252" s="783"/>
      <c r="L252" s="894">
        <f>'STEP 2 - Receipts'!L257:N257</f>
        <v>0</v>
      </c>
      <c r="M252" s="895"/>
      <c r="N252" s="896"/>
      <c r="O252" s="790">
        <f>'STEP 2 - Receipts'!O257:P257</f>
        <v>0</v>
      </c>
      <c r="P252" s="897"/>
      <c r="Q252" s="792">
        <f>'STEP 2 - Receipts'!Q257:S257</f>
        <v>0</v>
      </c>
      <c r="R252" s="898" t="s">
        <v>549</v>
      </c>
      <c r="S252" s="898"/>
      <c r="T252" s="800">
        <f>'STEP 2 - Receipts'!T257:U257</f>
        <v>0</v>
      </c>
      <c r="U252" s="899" t="s">
        <v>549</v>
      </c>
      <c r="V252" s="887">
        <f>'STEP 2 - Receipts'!V257:W257</f>
        <v>0</v>
      </c>
      <c r="W252" s="888"/>
      <c r="X252" s="822">
        <f>'STEP 2 - Receipts'!X257:Y257</f>
        <v>0</v>
      </c>
      <c r="Y252" s="889"/>
      <c r="Z252" s="802">
        <f>'STEP 2 - Receipts'!Z257:AA257</f>
        <v>0</v>
      </c>
      <c r="AA252" s="890" t="s">
        <v>549</v>
      </c>
      <c r="AB252" s="802">
        <f>'STEP 2 - Receipts'!AB257:AC257</f>
        <v>0</v>
      </c>
      <c r="AC252" s="890"/>
      <c r="AD252" s="815">
        <f>'STEP 2 - Receipts'!AD257:AF257</f>
        <v>0</v>
      </c>
      <c r="AE252" s="891"/>
      <c r="AF252" s="892"/>
      <c r="AH252" s="140" t="str">
        <f t="shared" si="27"/>
        <v>00</v>
      </c>
      <c r="AI252" s="41"/>
      <c r="AJ252" s="41"/>
      <c r="AK252" s="41"/>
      <c r="AL252" s="41"/>
      <c r="AM252" s="41"/>
      <c r="AN252" s="41"/>
      <c r="AO252" s="41"/>
      <c r="AP252" s="41"/>
      <c r="AQ252" s="41"/>
      <c r="AR252" s="41"/>
      <c r="AS252" s="41"/>
      <c r="AT252" s="41"/>
      <c r="AW252" s="10" t="str">
        <f t="shared" si="35"/>
        <v>show</v>
      </c>
      <c r="AZ252" s="19" t="str">
        <f t="shared" si="36"/>
        <v>00</v>
      </c>
      <c r="BA252" s="20">
        <f t="shared" si="37"/>
        <v>0</v>
      </c>
      <c r="BB252" s="20">
        <f t="shared" si="38"/>
        <v>0</v>
      </c>
      <c r="BC252" s="20">
        <f t="shared" si="39"/>
        <v>0</v>
      </c>
      <c r="BD252" s="20">
        <f t="shared" si="40"/>
        <v>0</v>
      </c>
      <c r="BE252" s="20">
        <f t="shared" si="41"/>
        <v>0</v>
      </c>
      <c r="BF252" s="20">
        <f t="shared" si="42"/>
        <v>0</v>
      </c>
    </row>
    <row r="253" spans="2:58" s="10" customFormat="1" ht="14.1" customHeight="1" x14ac:dyDescent="0.25">
      <c r="B253" s="18">
        <v>240</v>
      </c>
      <c r="C253" s="782"/>
      <c r="D253" s="783"/>
      <c r="E253" s="782"/>
      <c r="F253" s="893"/>
      <c r="G253" s="893"/>
      <c r="H253" s="893"/>
      <c r="I253" s="893"/>
      <c r="J253" s="893"/>
      <c r="K253" s="783"/>
      <c r="L253" s="894">
        <f>'STEP 2 - Receipts'!L258:N258</f>
        <v>0</v>
      </c>
      <c r="M253" s="895"/>
      <c r="N253" s="896"/>
      <c r="O253" s="790">
        <f>'STEP 2 - Receipts'!O258:P258</f>
        <v>0</v>
      </c>
      <c r="P253" s="897"/>
      <c r="Q253" s="792">
        <f>'STEP 2 - Receipts'!Q258:S258</f>
        <v>0</v>
      </c>
      <c r="R253" s="898" t="s">
        <v>550</v>
      </c>
      <c r="S253" s="898"/>
      <c r="T253" s="800">
        <f>'STEP 2 - Receipts'!T258:U258</f>
        <v>0</v>
      </c>
      <c r="U253" s="899" t="s">
        <v>550</v>
      </c>
      <c r="V253" s="887">
        <f>'STEP 2 - Receipts'!V258:W258</f>
        <v>0</v>
      </c>
      <c r="W253" s="888"/>
      <c r="X253" s="822">
        <f>'STEP 2 - Receipts'!X258:Y258</f>
        <v>0</v>
      </c>
      <c r="Y253" s="889"/>
      <c r="Z253" s="802">
        <f>'STEP 2 - Receipts'!Z258:AA258</f>
        <v>0</v>
      </c>
      <c r="AA253" s="890" t="s">
        <v>550</v>
      </c>
      <c r="AB253" s="802">
        <f>'STEP 2 - Receipts'!AB258:AC258</f>
        <v>0</v>
      </c>
      <c r="AC253" s="890"/>
      <c r="AD253" s="815">
        <f>'STEP 2 - Receipts'!AD258:AF258</f>
        <v>0</v>
      </c>
      <c r="AE253" s="891"/>
      <c r="AF253" s="892"/>
      <c r="AH253" s="140" t="str">
        <f t="shared" si="27"/>
        <v>00</v>
      </c>
      <c r="AI253" s="41"/>
      <c r="AJ253" s="41"/>
      <c r="AK253" s="41"/>
      <c r="AL253" s="41"/>
      <c r="AM253" s="41"/>
      <c r="AN253" s="41"/>
      <c r="AO253" s="41"/>
      <c r="AP253" s="41"/>
      <c r="AQ253" s="41"/>
      <c r="AR253" s="41"/>
      <c r="AS253" s="41"/>
      <c r="AT253" s="41"/>
      <c r="AW253" s="10" t="str">
        <f t="shared" si="35"/>
        <v>show</v>
      </c>
      <c r="AZ253" s="19" t="str">
        <f t="shared" si="36"/>
        <v>00</v>
      </c>
      <c r="BA253" s="20">
        <f t="shared" si="37"/>
        <v>0</v>
      </c>
      <c r="BB253" s="20">
        <f t="shared" si="38"/>
        <v>0</v>
      </c>
      <c r="BC253" s="20">
        <f t="shared" si="39"/>
        <v>0</v>
      </c>
      <c r="BD253" s="20">
        <f t="shared" si="40"/>
        <v>0</v>
      </c>
      <c r="BE253" s="20">
        <f t="shared" si="41"/>
        <v>0</v>
      </c>
      <c r="BF253" s="20">
        <f t="shared" si="42"/>
        <v>0</v>
      </c>
    </row>
    <row r="254" spans="2:58" s="10" customFormat="1" ht="14.1" customHeight="1" x14ac:dyDescent="0.25">
      <c r="B254" s="18">
        <v>241</v>
      </c>
      <c r="C254" s="782"/>
      <c r="D254" s="783"/>
      <c r="E254" s="782"/>
      <c r="F254" s="893"/>
      <c r="G254" s="893"/>
      <c r="H254" s="893"/>
      <c r="I254" s="893"/>
      <c r="J254" s="893"/>
      <c r="K254" s="783"/>
      <c r="L254" s="894">
        <f>'STEP 2 - Receipts'!L259:N259</f>
        <v>0</v>
      </c>
      <c r="M254" s="895"/>
      <c r="N254" s="896"/>
      <c r="O254" s="790">
        <f>'STEP 2 - Receipts'!O259:P259</f>
        <v>0</v>
      </c>
      <c r="P254" s="897"/>
      <c r="Q254" s="792">
        <f>'STEP 2 - Receipts'!Q259:S259</f>
        <v>0</v>
      </c>
      <c r="R254" s="898" t="s">
        <v>551</v>
      </c>
      <c r="S254" s="898"/>
      <c r="T254" s="800">
        <f>'STEP 2 - Receipts'!T259:U259</f>
        <v>0</v>
      </c>
      <c r="U254" s="899" t="s">
        <v>551</v>
      </c>
      <c r="V254" s="887">
        <f>'STEP 2 - Receipts'!V259:W259</f>
        <v>0</v>
      </c>
      <c r="W254" s="888"/>
      <c r="X254" s="822">
        <f>'STEP 2 - Receipts'!X259:Y259</f>
        <v>0</v>
      </c>
      <c r="Y254" s="889"/>
      <c r="Z254" s="802">
        <f>'STEP 2 - Receipts'!Z259:AA259</f>
        <v>0</v>
      </c>
      <c r="AA254" s="890" t="s">
        <v>551</v>
      </c>
      <c r="AB254" s="802">
        <f>'STEP 2 - Receipts'!AB259:AC259</f>
        <v>0</v>
      </c>
      <c r="AC254" s="890"/>
      <c r="AD254" s="815">
        <f>'STEP 2 - Receipts'!AD259:AF259</f>
        <v>0</v>
      </c>
      <c r="AE254" s="891"/>
      <c r="AF254" s="892"/>
      <c r="AH254" s="140" t="str">
        <f t="shared" si="27"/>
        <v>00</v>
      </c>
      <c r="AI254" s="41"/>
      <c r="AJ254" s="41"/>
      <c r="AK254" s="41"/>
      <c r="AL254" s="41"/>
      <c r="AM254" s="41"/>
      <c r="AN254" s="41"/>
      <c r="AO254" s="41"/>
      <c r="AP254" s="41"/>
      <c r="AQ254" s="41"/>
      <c r="AR254" s="41"/>
      <c r="AS254" s="41"/>
      <c r="AT254" s="41"/>
      <c r="AW254" s="10" t="str">
        <f t="shared" si="35"/>
        <v>show</v>
      </c>
      <c r="AZ254" s="19" t="str">
        <f t="shared" si="36"/>
        <v>00</v>
      </c>
      <c r="BA254" s="20">
        <f t="shared" si="37"/>
        <v>0</v>
      </c>
      <c r="BB254" s="20">
        <f t="shared" si="38"/>
        <v>0</v>
      </c>
      <c r="BC254" s="20">
        <f t="shared" si="39"/>
        <v>0</v>
      </c>
      <c r="BD254" s="20">
        <f t="shared" si="40"/>
        <v>0</v>
      </c>
      <c r="BE254" s="20">
        <f t="shared" si="41"/>
        <v>0</v>
      </c>
      <c r="BF254" s="20">
        <f t="shared" si="42"/>
        <v>0</v>
      </c>
    </row>
    <row r="255" spans="2:58" s="10" customFormat="1" ht="14.1" customHeight="1" x14ac:dyDescent="0.25">
      <c r="B255" s="18">
        <v>242</v>
      </c>
      <c r="C255" s="782"/>
      <c r="D255" s="783"/>
      <c r="E255" s="782"/>
      <c r="F255" s="893"/>
      <c r="G255" s="893"/>
      <c r="H255" s="893"/>
      <c r="I255" s="893"/>
      <c r="J255" s="893"/>
      <c r="K255" s="783"/>
      <c r="L255" s="894">
        <f>'STEP 2 - Receipts'!L260:N260</f>
        <v>0</v>
      </c>
      <c r="M255" s="895"/>
      <c r="N255" s="896"/>
      <c r="O255" s="790">
        <f>'STEP 2 - Receipts'!O260:P260</f>
        <v>0</v>
      </c>
      <c r="P255" s="897"/>
      <c r="Q255" s="792">
        <f>'STEP 2 - Receipts'!Q260:S260</f>
        <v>0</v>
      </c>
      <c r="R255" s="898" t="s">
        <v>552</v>
      </c>
      <c r="S255" s="898"/>
      <c r="T255" s="800">
        <f>'STEP 2 - Receipts'!T260:U260</f>
        <v>0</v>
      </c>
      <c r="U255" s="899" t="s">
        <v>552</v>
      </c>
      <c r="V255" s="887">
        <f>'STEP 2 - Receipts'!V260:W260</f>
        <v>0</v>
      </c>
      <c r="W255" s="888"/>
      <c r="X255" s="822">
        <f>'STEP 2 - Receipts'!X260:Y260</f>
        <v>0</v>
      </c>
      <c r="Y255" s="889"/>
      <c r="Z255" s="802">
        <f>'STEP 2 - Receipts'!Z260:AA260</f>
        <v>0</v>
      </c>
      <c r="AA255" s="890" t="s">
        <v>552</v>
      </c>
      <c r="AB255" s="802">
        <f>'STEP 2 - Receipts'!AB260:AC260</f>
        <v>0</v>
      </c>
      <c r="AC255" s="890"/>
      <c r="AD255" s="815">
        <f>'STEP 2 - Receipts'!AD260:AF260</f>
        <v>0</v>
      </c>
      <c r="AE255" s="891"/>
      <c r="AF255" s="892"/>
      <c r="AH255" s="140" t="str">
        <f t="shared" si="27"/>
        <v>00</v>
      </c>
      <c r="AI255" s="41"/>
      <c r="AJ255" s="41"/>
      <c r="AK255" s="41"/>
      <c r="AL255" s="41"/>
      <c r="AM255" s="41"/>
      <c r="AN255" s="41"/>
      <c r="AO255" s="41"/>
      <c r="AP255" s="41"/>
      <c r="AQ255" s="41"/>
      <c r="AR255" s="41"/>
      <c r="AS255" s="41"/>
      <c r="AT255" s="41"/>
      <c r="AW255" s="10" t="str">
        <f t="shared" si="35"/>
        <v>show</v>
      </c>
      <c r="AZ255" s="19" t="str">
        <f t="shared" si="36"/>
        <v>00</v>
      </c>
      <c r="BA255" s="20">
        <f t="shared" si="37"/>
        <v>0</v>
      </c>
      <c r="BB255" s="20">
        <f t="shared" si="38"/>
        <v>0</v>
      </c>
      <c r="BC255" s="20">
        <f t="shared" si="39"/>
        <v>0</v>
      </c>
      <c r="BD255" s="20">
        <f t="shared" si="40"/>
        <v>0</v>
      </c>
      <c r="BE255" s="20">
        <f t="shared" si="41"/>
        <v>0</v>
      </c>
      <c r="BF255" s="20">
        <f t="shared" si="42"/>
        <v>0</v>
      </c>
    </row>
    <row r="256" spans="2:58" s="10" customFormat="1" ht="14.1" customHeight="1" x14ac:dyDescent="0.25">
      <c r="B256" s="18">
        <v>243</v>
      </c>
      <c r="C256" s="782"/>
      <c r="D256" s="783"/>
      <c r="E256" s="782"/>
      <c r="F256" s="893"/>
      <c r="G256" s="893"/>
      <c r="H256" s="893"/>
      <c r="I256" s="893"/>
      <c r="J256" s="893"/>
      <c r="K256" s="783"/>
      <c r="L256" s="894">
        <f>'STEP 2 - Receipts'!L261:N261</f>
        <v>0</v>
      </c>
      <c r="M256" s="895"/>
      <c r="N256" s="896"/>
      <c r="O256" s="790">
        <f>'STEP 2 - Receipts'!O261:P261</f>
        <v>0</v>
      </c>
      <c r="P256" s="897"/>
      <c r="Q256" s="792">
        <f>'STEP 2 - Receipts'!Q261:S261</f>
        <v>0</v>
      </c>
      <c r="R256" s="898" t="s">
        <v>553</v>
      </c>
      <c r="S256" s="898"/>
      <c r="T256" s="800">
        <f>'STEP 2 - Receipts'!T261:U261</f>
        <v>0</v>
      </c>
      <c r="U256" s="899" t="s">
        <v>553</v>
      </c>
      <c r="V256" s="887">
        <f>'STEP 2 - Receipts'!V261:W261</f>
        <v>0</v>
      </c>
      <c r="W256" s="888"/>
      <c r="X256" s="822">
        <f>'STEP 2 - Receipts'!X261:Y261</f>
        <v>0</v>
      </c>
      <c r="Y256" s="889"/>
      <c r="Z256" s="802">
        <f>'STEP 2 - Receipts'!Z261:AA261</f>
        <v>0</v>
      </c>
      <c r="AA256" s="890" t="s">
        <v>553</v>
      </c>
      <c r="AB256" s="802">
        <f>'STEP 2 - Receipts'!AB261:AC261</f>
        <v>0</v>
      </c>
      <c r="AC256" s="890"/>
      <c r="AD256" s="815">
        <f>'STEP 2 - Receipts'!AD261:AF261</f>
        <v>0</v>
      </c>
      <c r="AE256" s="891"/>
      <c r="AF256" s="892"/>
      <c r="AH256" s="140" t="str">
        <f t="shared" si="27"/>
        <v>00</v>
      </c>
      <c r="AI256" s="41"/>
      <c r="AJ256" s="41"/>
      <c r="AK256" s="41"/>
      <c r="AL256" s="41"/>
      <c r="AM256" s="41"/>
      <c r="AN256" s="41"/>
      <c r="AO256" s="41"/>
      <c r="AP256" s="41"/>
      <c r="AQ256" s="41"/>
      <c r="AR256" s="41"/>
      <c r="AS256" s="41"/>
      <c r="AT256" s="41"/>
      <c r="AW256" s="10" t="str">
        <f t="shared" si="35"/>
        <v>show</v>
      </c>
      <c r="AZ256" s="19" t="str">
        <f t="shared" si="36"/>
        <v>00</v>
      </c>
      <c r="BA256" s="20">
        <f t="shared" si="37"/>
        <v>0</v>
      </c>
      <c r="BB256" s="20">
        <f t="shared" si="38"/>
        <v>0</v>
      </c>
      <c r="BC256" s="20">
        <f t="shared" si="39"/>
        <v>0</v>
      </c>
      <c r="BD256" s="20">
        <f t="shared" si="40"/>
        <v>0</v>
      </c>
      <c r="BE256" s="20">
        <f t="shared" si="41"/>
        <v>0</v>
      </c>
      <c r="BF256" s="20">
        <f t="shared" si="42"/>
        <v>0</v>
      </c>
    </row>
    <row r="257" spans="2:58" s="10" customFormat="1" ht="14.1" customHeight="1" x14ac:dyDescent="0.25">
      <c r="B257" s="18">
        <v>244</v>
      </c>
      <c r="C257" s="782"/>
      <c r="D257" s="783"/>
      <c r="E257" s="782"/>
      <c r="F257" s="893"/>
      <c r="G257" s="893"/>
      <c r="H257" s="893"/>
      <c r="I257" s="893"/>
      <c r="J257" s="893"/>
      <c r="K257" s="783"/>
      <c r="L257" s="894">
        <f>'STEP 2 - Receipts'!L262:N262</f>
        <v>0</v>
      </c>
      <c r="M257" s="895"/>
      <c r="N257" s="896"/>
      <c r="O257" s="790">
        <f>'STEP 2 - Receipts'!O262:P262</f>
        <v>0</v>
      </c>
      <c r="P257" s="897"/>
      <c r="Q257" s="792">
        <f>'STEP 2 - Receipts'!Q262:S262</f>
        <v>0</v>
      </c>
      <c r="R257" s="898" t="s">
        <v>554</v>
      </c>
      <c r="S257" s="898"/>
      <c r="T257" s="800">
        <f>'STEP 2 - Receipts'!T262:U262</f>
        <v>0</v>
      </c>
      <c r="U257" s="899" t="s">
        <v>554</v>
      </c>
      <c r="V257" s="887">
        <f>'STEP 2 - Receipts'!V262:W262</f>
        <v>0</v>
      </c>
      <c r="W257" s="888"/>
      <c r="X257" s="822">
        <f>'STEP 2 - Receipts'!X262:Y262</f>
        <v>0</v>
      </c>
      <c r="Y257" s="889"/>
      <c r="Z257" s="802">
        <f>'STEP 2 - Receipts'!Z262:AA262</f>
        <v>0</v>
      </c>
      <c r="AA257" s="890" t="s">
        <v>554</v>
      </c>
      <c r="AB257" s="802">
        <f>'STEP 2 - Receipts'!AB262:AC262</f>
        <v>0</v>
      </c>
      <c r="AC257" s="890"/>
      <c r="AD257" s="815">
        <f>'STEP 2 - Receipts'!AD262:AF262</f>
        <v>0</v>
      </c>
      <c r="AE257" s="891"/>
      <c r="AF257" s="892"/>
      <c r="AH257" s="140" t="str">
        <f t="shared" si="27"/>
        <v>00</v>
      </c>
      <c r="AI257" s="41"/>
      <c r="AJ257" s="41"/>
      <c r="AK257" s="41"/>
      <c r="AL257" s="41"/>
      <c r="AM257" s="41"/>
      <c r="AN257" s="41"/>
      <c r="AO257" s="41"/>
      <c r="AP257" s="41"/>
      <c r="AQ257" s="41"/>
      <c r="AR257" s="41"/>
      <c r="AS257" s="41"/>
      <c r="AT257" s="41"/>
      <c r="AW257" s="10" t="str">
        <f t="shared" si="35"/>
        <v>show</v>
      </c>
      <c r="AZ257" s="19" t="str">
        <f t="shared" si="36"/>
        <v>00</v>
      </c>
      <c r="BA257" s="20">
        <f t="shared" si="37"/>
        <v>0</v>
      </c>
      <c r="BB257" s="20">
        <f t="shared" si="38"/>
        <v>0</v>
      </c>
      <c r="BC257" s="20">
        <f t="shared" si="39"/>
        <v>0</v>
      </c>
      <c r="BD257" s="20">
        <f t="shared" si="40"/>
        <v>0</v>
      </c>
      <c r="BE257" s="20">
        <f t="shared" si="41"/>
        <v>0</v>
      </c>
      <c r="BF257" s="20">
        <f t="shared" si="42"/>
        <v>0</v>
      </c>
    </row>
    <row r="258" spans="2:58" s="10" customFormat="1" ht="14.1" customHeight="1" x14ac:dyDescent="0.25">
      <c r="B258" s="18">
        <v>245</v>
      </c>
      <c r="C258" s="782"/>
      <c r="D258" s="783"/>
      <c r="E258" s="782"/>
      <c r="F258" s="893"/>
      <c r="G258" s="893"/>
      <c r="H258" s="893"/>
      <c r="I258" s="893"/>
      <c r="J258" s="893"/>
      <c r="K258" s="783"/>
      <c r="L258" s="894">
        <f>'STEP 2 - Receipts'!L263:N263</f>
        <v>0</v>
      </c>
      <c r="M258" s="895"/>
      <c r="N258" s="896"/>
      <c r="O258" s="790">
        <f>'STEP 2 - Receipts'!O263:P263</f>
        <v>0</v>
      </c>
      <c r="P258" s="897"/>
      <c r="Q258" s="792">
        <f>'STEP 2 - Receipts'!Q263:S263</f>
        <v>0</v>
      </c>
      <c r="R258" s="898" t="s">
        <v>555</v>
      </c>
      <c r="S258" s="898"/>
      <c r="T258" s="800">
        <f>'STEP 2 - Receipts'!T263:U263</f>
        <v>0</v>
      </c>
      <c r="U258" s="899" t="s">
        <v>555</v>
      </c>
      <c r="V258" s="887">
        <f>'STEP 2 - Receipts'!V263:W263</f>
        <v>0</v>
      </c>
      <c r="W258" s="888"/>
      <c r="X258" s="822">
        <f>'STEP 2 - Receipts'!X263:Y263</f>
        <v>0</v>
      </c>
      <c r="Y258" s="889"/>
      <c r="Z258" s="802">
        <f>'STEP 2 - Receipts'!Z263:AA263</f>
        <v>0</v>
      </c>
      <c r="AA258" s="890" t="s">
        <v>555</v>
      </c>
      <c r="AB258" s="802">
        <f>'STEP 2 - Receipts'!AB263:AC263</f>
        <v>0</v>
      </c>
      <c r="AC258" s="890"/>
      <c r="AD258" s="815">
        <f>'STEP 2 - Receipts'!AD263:AF263</f>
        <v>0</v>
      </c>
      <c r="AE258" s="891"/>
      <c r="AF258" s="892"/>
      <c r="AH258" s="140" t="str">
        <f t="shared" si="27"/>
        <v>00</v>
      </c>
      <c r="AI258" s="41"/>
      <c r="AJ258" s="41"/>
      <c r="AK258" s="41"/>
      <c r="AL258" s="41"/>
      <c r="AM258" s="41"/>
      <c r="AN258" s="41"/>
      <c r="AO258" s="41"/>
      <c r="AP258" s="41"/>
      <c r="AQ258" s="41"/>
      <c r="AR258" s="41"/>
      <c r="AS258" s="41"/>
      <c r="AT258" s="41"/>
      <c r="AW258" s="10" t="str">
        <f t="shared" si="35"/>
        <v>show</v>
      </c>
      <c r="AZ258" s="19" t="str">
        <f t="shared" si="36"/>
        <v>00</v>
      </c>
      <c r="BA258" s="20">
        <f t="shared" si="37"/>
        <v>0</v>
      </c>
      <c r="BB258" s="20">
        <f t="shared" si="38"/>
        <v>0</v>
      </c>
      <c r="BC258" s="20">
        <f t="shared" si="39"/>
        <v>0</v>
      </c>
      <c r="BD258" s="20">
        <f t="shared" si="40"/>
        <v>0</v>
      </c>
      <c r="BE258" s="20">
        <f t="shared" si="41"/>
        <v>0</v>
      </c>
      <c r="BF258" s="20">
        <f t="shared" si="42"/>
        <v>0</v>
      </c>
    </row>
    <row r="259" spans="2:58" s="10" customFormat="1" ht="14.1" customHeight="1" x14ac:dyDescent="0.25">
      <c r="B259" s="18">
        <v>246</v>
      </c>
      <c r="C259" s="782"/>
      <c r="D259" s="783"/>
      <c r="E259" s="782"/>
      <c r="F259" s="893"/>
      <c r="G259" s="893"/>
      <c r="H259" s="893"/>
      <c r="I259" s="893"/>
      <c r="J259" s="893"/>
      <c r="K259" s="783"/>
      <c r="L259" s="894">
        <f>'STEP 2 - Receipts'!L264:N264</f>
        <v>0</v>
      </c>
      <c r="M259" s="895"/>
      <c r="N259" s="896"/>
      <c r="O259" s="790">
        <f>'STEP 2 - Receipts'!O264:P264</f>
        <v>0</v>
      </c>
      <c r="P259" s="897"/>
      <c r="Q259" s="792">
        <f>'STEP 2 - Receipts'!Q264:S264</f>
        <v>0</v>
      </c>
      <c r="R259" s="898" t="s">
        <v>556</v>
      </c>
      <c r="S259" s="898"/>
      <c r="T259" s="800">
        <f>'STEP 2 - Receipts'!T264:U264</f>
        <v>0</v>
      </c>
      <c r="U259" s="899" t="s">
        <v>556</v>
      </c>
      <c r="V259" s="887">
        <f>'STEP 2 - Receipts'!V264:W264</f>
        <v>0</v>
      </c>
      <c r="W259" s="888"/>
      <c r="X259" s="822">
        <f>'STEP 2 - Receipts'!X264:Y264</f>
        <v>0</v>
      </c>
      <c r="Y259" s="889"/>
      <c r="Z259" s="802">
        <f>'STEP 2 - Receipts'!Z264:AA264</f>
        <v>0</v>
      </c>
      <c r="AA259" s="890" t="s">
        <v>556</v>
      </c>
      <c r="AB259" s="802">
        <f>'STEP 2 - Receipts'!AB264:AC264</f>
        <v>0</v>
      </c>
      <c r="AC259" s="890"/>
      <c r="AD259" s="815">
        <f>'STEP 2 - Receipts'!AD264:AF264</f>
        <v>0</v>
      </c>
      <c r="AE259" s="891"/>
      <c r="AF259" s="892"/>
      <c r="AH259" s="140" t="str">
        <f t="shared" si="27"/>
        <v>00</v>
      </c>
      <c r="AI259" s="41"/>
      <c r="AJ259" s="41"/>
      <c r="AK259" s="41"/>
      <c r="AL259" s="41"/>
      <c r="AM259" s="41"/>
      <c r="AN259" s="41"/>
      <c r="AO259" s="41"/>
      <c r="AP259" s="41"/>
      <c r="AQ259" s="41"/>
      <c r="AR259" s="41"/>
      <c r="AS259" s="41"/>
      <c r="AT259" s="41"/>
      <c r="AW259" s="10" t="str">
        <f t="shared" si="35"/>
        <v>show</v>
      </c>
      <c r="AZ259" s="19" t="str">
        <f t="shared" si="36"/>
        <v>00</v>
      </c>
      <c r="BA259" s="20">
        <f t="shared" si="37"/>
        <v>0</v>
      </c>
      <c r="BB259" s="20">
        <f t="shared" si="38"/>
        <v>0</v>
      </c>
      <c r="BC259" s="20">
        <f t="shared" si="39"/>
        <v>0</v>
      </c>
      <c r="BD259" s="20">
        <f t="shared" si="40"/>
        <v>0</v>
      </c>
      <c r="BE259" s="20">
        <f t="shared" si="41"/>
        <v>0</v>
      </c>
      <c r="BF259" s="20">
        <f t="shared" si="42"/>
        <v>0</v>
      </c>
    </row>
    <row r="260" spans="2:58" s="10" customFormat="1" ht="14.1" customHeight="1" x14ac:dyDescent="0.25">
      <c r="B260" s="18">
        <v>247</v>
      </c>
      <c r="C260" s="782"/>
      <c r="D260" s="783"/>
      <c r="E260" s="782"/>
      <c r="F260" s="893"/>
      <c r="G260" s="893"/>
      <c r="H260" s="893"/>
      <c r="I260" s="893"/>
      <c r="J260" s="893"/>
      <c r="K260" s="783"/>
      <c r="L260" s="894">
        <f>'STEP 2 - Receipts'!L265:N265</f>
        <v>0</v>
      </c>
      <c r="M260" s="895"/>
      <c r="N260" s="896"/>
      <c r="O260" s="790">
        <f>'STEP 2 - Receipts'!O265:P265</f>
        <v>0</v>
      </c>
      <c r="P260" s="897"/>
      <c r="Q260" s="792">
        <f>'STEP 2 - Receipts'!Q265:S265</f>
        <v>0</v>
      </c>
      <c r="R260" s="898" t="s">
        <v>557</v>
      </c>
      <c r="S260" s="898"/>
      <c r="T260" s="800">
        <f>'STEP 2 - Receipts'!T265:U265</f>
        <v>0</v>
      </c>
      <c r="U260" s="899" t="s">
        <v>557</v>
      </c>
      <c r="V260" s="887">
        <f>'STEP 2 - Receipts'!V265:W265</f>
        <v>0</v>
      </c>
      <c r="W260" s="888"/>
      <c r="X260" s="822">
        <f>'STEP 2 - Receipts'!X265:Y265</f>
        <v>0</v>
      </c>
      <c r="Y260" s="889"/>
      <c r="Z260" s="802">
        <f>'STEP 2 - Receipts'!Z265:AA265</f>
        <v>0</v>
      </c>
      <c r="AA260" s="890" t="s">
        <v>557</v>
      </c>
      <c r="AB260" s="802">
        <f>'STEP 2 - Receipts'!AB265:AC265</f>
        <v>0</v>
      </c>
      <c r="AC260" s="890"/>
      <c r="AD260" s="815">
        <f>'STEP 2 - Receipts'!AD265:AF265</f>
        <v>0</v>
      </c>
      <c r="AE260" s="891"/>
      <c r="AF260" s="892"/>
      <c r="AH260" s="140" t="str">
        <f t="shared" si="27"/>
        <v>00</v>
      </c>
      <c r="AI260" s="41"/>
      <c r="AJ260" s="41"/>
      <c r="AK260" s="41"/>
      <c r="AL260" s="41"/>
      <c r="AM260" s="41"/>
      <c r="AN260" s="41"/>
      <c r="AO260" s="41"/>
      <c r="AP260" s="41"/>
      <c r="AQ260" s="41"/>
      <c r="AR260" s="41"/>
      <c r="AS260" s="41"/>
      <c r="AT260" s="41"/>
      <c r="AW260" s="10" t="str">
        <f t="shared" si="35"/>
        <v>show</v>
      </c>
      <c r="AZ260" s="19" t="str">
        <f t="shared" si="36"/>
        <v>00</v>
      </c>
      <c r="BA260" s="20">
        <f t="shared" si="37"/>
        <v>0</v>
      </c>
      <c r="BB260" s="20">
        <f t="shared" si="38"/>
        <v>0</v>
      </c>
      <c r="BC260" s="20">
        <f t="shared" si="39"/>
        <v>0</v>
      </c>
      <c r="BD260" s="20">
        <f t="shared" si="40"/>
        <v>0</v>
      </c>
      <c r="BE260" s="20">
        <f t="shared" si="41"/>
        <v>0</v>
      </c>
      <c r="BF260" s="20">
        <f t="shared" si="42"/>
        <v>0</v>
      </c>
    </row>
    <row r="261" spans="2:58" s="10" customFormat="1" ht="14.1" customHeight="1" x14ac:dyDescent="0.25">
      <c r="B261" s="18">
        <v>248</v>
      </c>
      <c r="C261" s="782"/>
      <c r="D261" s="783"/>
      <c r="E261" s="782"/>
      <c r="F261" s="893"/>
      <c r="G261" s="893"/>
      <c r="H261" s="893"/>
      <c r="I261" s="893"/>
      <c r="J261" s="893"/>
      <c r="K261" s="783"/>
      <c r="L261" s="894">
        <f>'STEP 2 - Receipts'!L266:N266</f>
        <v>0</v>
      </c>
      <c r="M261" s="895"/>
      <c r="N261" s="896"/>
      <c r="O261" s="790">
        <f>'STEP 2 - Receipts'!O266:P266</f>
        <v>0</v>
      </c>
      <c r="P261" s="897"/>
      <c r="Q261" s="792">
        <f>'STEP 2 - Receipts'!Q266:S266</f>
        <v>0</v>
      </c>
      <c r="R261" s="898" t="s">
        <v>558</v>
      </c>
      <c r="S261" s="898"/>
      <c r="T261" s="800">
        <f>'STEP 2 - Receipts'!T266:U266</f>
        <v>0</v>
      </c>
      <c r="U261" s="899" t="s">
        <v>558</v>
      </c>
      <c r="V261" s="887">
        <f>'STEP 2 - Receipts'!V266:W266</f>
        <v>0</v>
      </c>
      <c r="W261" s="888"/>
      <c r="X261" s="822">
        <f>'STEP 2 - Receipts'!X266:Y266</f>
        <v>0</v>
      </c>
      <c r="Y261" s="889"/>
      <c r="Z261" s="802">
        <f>'STEP 2 - Receipts'!Z266:AA266</f>
        <v>0</v>
      </c>
      <c r="AA261" s="890" t="s">
        <v>558</v>
      </c>
      <c r="AB261" s="802">
        <f>'STEP 2 - Receipts'!AB266:AC266</f>
        <v>0</v>
      </c>
      <c r="AC261" s="890"/>
      <c r="AD261" s="815">
        <f>'STEP 2 - Receipts'!AD266:AF266</f>
        <v>0</v>
      </c>
      <c r="AE261" s="891"/>
      <c r="AF261" s="892"/>
      <c r="AH261" s="140" t="str">
        <f t="shared" si="27"/>
        <v>00</v>
      </c>
      <c r="AI261" s="41"/>
      <c r="AJ261" s="41"/>
      <c r="AK261" s="41"/>
      <c r="AL261" s="41"/>
      <c r="AM261" s="41"/>
      <c r="AN261" s="41"/>
      <c r="AO261" s="41"/>
      <c r="AP261" s="41"/>
      <c r="AQ261" s="41"/>
      <c r="AR261" s="41"/>
      <c r="AS261" s="41"/>
      <c r="AT261" s="41"/>
      <c r="AW261" s="10" t="str">
        <f t="shared" si="35"/>
        <v>show</v>
      </c>
      <c r="AZ261" s="19" t="str">
        <f t="shared" si="36"/>
        <v>00</v>
      </c>
      <c r="BA261" s="20">
        <f t="shared" si="37"/>
        <v>0</v>
      </c>
      <c r="BB261" s="20">
        <f t="shared" si="38"/>
        <v>0</v>
      </c>
      <c r="BC261" s="20">
        <f t="shared" si="39"/>
        <v>0</v>
      </c>
      <c r="BD261" s="20">
        <f t="shared" si="40"/>
        <v>0</v>
      </c>
      <c r="BE261" s="20">
        <f t="shared" si="41"/>
        <v>0</v>
      </c>
      <c r="BF261" s="20">
        <f t="shared" si="42"/>
        <v>0</v>
      </c>
    </row>
    <row r="262" spans="2:58" s="10" customFormat="1" ht="14.1" customHeight="1" x14ac:dyDescent="0.25">
      <c r="B262" s="18">
        <v>249</v>
      </c>
      <c r="C262" s="782"/>
      <c r="D262" s="783"/>
      <c r="E262" s="782"/>
      <c r="F262" s="893"/>
      <c r="G262" s="893"/>
      <c r="H262" s="893"/>
      <c r="I262" s="893"/>
      <c r="J262" s="893"/>
      <c r="K262" s="783"/>
      <c r="L262" s="894">
        <f>'STEP 2 - Receipts'!L267:N267</f>
        <v>0</v>
      </c>
      <c r="M262" s="895"/>
      <c r="N262" s="896"/>
      <c r="O262" s="790">
        <f>'STEP 2 - Receipts'!O267:P267</f>
        <v>0</v>
      </c>
      <c r="P262" s="897"/>
      <c r="Q262" s="792">
        <f>'STEP 2 - Receipts'!Q267:S267</f>
        <v>0</v>
      </c>
      <c r="R262" s="898" t="s">
        <v>559</v>
      </c>
      <c r="S262" s="898"/>
      <c r="T262" s="800">
        <f>'STEP 2 - Receipts'!T267:U267</f>
        <v>0</v>
      </c>
      <c r="U262" s="899" t="s">
        <v>559</v>
      </c>
      <c r="V262" s="887">
        <f>'STEP 2 - Receipts'!V267:W267</f>
        <v>0</v>
      </c>
      <c r="W262" s="888"/>
      <c r="X262" s="822">
        <f>'STEP 2 - Receipts'!X267:Y267</f>
        <v>0</v>
      </c>
      <c r="Y262" s="889"/>
      <c r="Z262" s="802">
        <f>'STEP 2 - Receipts'!Z267:AA267</f>
        <v>0</v>
      </c>
      <c r="AA262" s="890" t="s">
        <v>559</v>
      </c>
      <c r="AB262" s="802">
        <f>'STEP 2 - Receipts'!AB267:AC267</f>
        <v>0</v>
      </c>
      <c r="AC262" s="890"/>
      <c r="AD262" s="815">
        <f>'STEP 2 - Receipts'!AD267:AF267</f>
        <v>0</v>
      </c>
      <c r="AE262" s="891"/>
      <c r="AF262" s="892"/>
      <c r="AH262" s="140" t="str">
        <f t="shared" si="27"/>
        <v>00</v>
      </c>
      <c r="AI262" s="41"/>
      <c r="AJ262" s="41"/>
      <c r="AK262" s="41"/>
      <c r="AL262" s="41"/>
      <c r="AM262" s="41"/>
      <c r="AN262" s="41"/>
      <c r="AO262" s="41"/>
      <c r="AP262" s="41"/>
      <c r="AQ262" s="41"/>
      <c r="AR262" s="41"/>
      <c r="AS262" s="41"/>
      <c r="AT262" s="41"/>
      <c r="AW262" s="10" t="str">
        <f t="shared" si="35"/>
        <v>show</v>
      </c>
      <c r="AZ262" s="19" t="str">
        <f t="shared" si="36"/>
        <v>00</v>
      </c>
      <c r="BA262" s="20">
        <f t="shared" si="37"/>
        <v>0</v>
      </c>
      <c r="BB262" s="20">
        <f t="shared" si="38"/>
        <v>0</v>
      </c>
      <c r="BC262" s="20">
        <f t="shared" si="39"/>
        <v>0</v>
      </c>
      <c r="BD262" s="20">
        <f t="shared" si="40"/>
        <v>0</v>
      </c>
      <c r="BE262" s="20">
        <f t="shared" si="41"/>
        <v>0</v>
      </c>
      <c r="BF262" s="20">
        <f t="shared" si="42"/>
        <v>0</v>
      </c>
    </row>
    <row r="263" spans="2:58" s="10" customFormat="1" ht="14.1" customHeight="1" x14ac:dyDescent="0.25">
      <c r="B263" s="18">
        <v>250</v>
      </c>
      <c r="C263" s="782"/>
      <c r="D263" s="783"/>
      <c r="E263" s="782"/>
      <c r="F263" s="893"/>
      <c r="G263" s="893"/>
      <c r="H263" s="893"/>
      <c r="I263" s="893"/>
      <c r="J263" s="893"/>
      <c r="K263" s="783"/>
      <c r="L263" s="894">
        <f>'STEP 2 - Receipts'!L268:N268</f>
        <v>0</v>
      </c>
      <c r="M263" s="895"/>
      <c r="N263" s="896"/>
      <c r="O263" s="790">
        <f>'STEP 2 - Receipts'!O268:P268</f>
        <v>0</v>
      </c>
      <c r="P263" s="897"/>
      <c r="Q263" s="792">
        <f>'STEP 2 - Receipts'!Q268:S268</f>
        <v>0</v>
      </c>
      <c r="R263" s="898" t="s">
        <v>560</v>
      </c>
      <c r="S263" s="898"/>
      <c r="T263" s="800">
        <f>'STEP 2 - Receipts'!T268:U268</f>
        <v>0</v>
      </c>
      <c r="U263" s="899" t="s">
        <v>560</v>
      </c>
      <c r="V263" s="887">
        <f>'STEP 2 - Receipts'!V268:W268</f>
        <v>0</v>
      </c>
      <c r="W263" s="888"/>
      <c r="X263" s="822">
        <f>'STEP 2 - Receipts'!X268:Y268</f>
        <v>0</v>
      </c>
      <c r="Y263" s="889"/>
      <c r="Z263" s="802">
        <f>'STEP 2 - Receipts'!Z268:AA268</f>
        <v>0</v>
      </c>
      <c r="AA263" s="890" t="s">
        <v>560</v>
      </c>
      <c r="AB263" s="802">
        <f>'STEP 2 - Receipts'!AB268:AC268</f>
        <v>0</v>
      </c>
      <c r="AC263" s="890"/>
      <c r="AD263" s="815">
        <f>'STEP 2 - Receipts'!AD268:AF268</f>
        <v>0</v>
      </c>
      <c r="AE263" s="891"/>
      <c r="AF263" s="892"/>
      <c r="AH263" s="140" t="str">
        <f t="shared" si="27"/>
        <v>00</v>
      </c>
      <c r="AI263" s="41"/>
      <c r="AJ263" s="41"/>
      <c r="AK263" s="41"/>
      <c r="AL263" s="41"/>
      <c r="AM263" s="41"/>
      <c r="AN263" s="41"/>
      <c r="AO263" s="41"/>
      <c r="AP263" s="41"/>
      <c r="AQ263" s="41"/>
      <c r="AR263" s="41"/>
      <c r="AS263" s="41"/>
      <c r="AT263" s="41"/>
      <c r="AW263" s="10" t="str">
        <f t="shared" si="35"/>
        <v>show</v>
      </c>
      <c r="AZ263" s="19" t="str">
        <f t="shared" si="36"/>
        <v>00</v>
      </c>
      <c r="BA263" s="20">
        <f t="shared" si="37"/>
        <v>0</v>
      </c>
      <c r="BB263" s="20">
        <f t="shared" si="38"/>
        <v>0</v>
      </c>
      <c r="BC263" s="20">
        <f t="shared" si="39"/>
        <v>0</v>
      </c>
      <c r="BD263" s="20">
        <f t="shared" si="40"/>
        <v>0</v>
      </c>
      <c r="BE263" s="20">
        <f t="shared" si="41"/>
        <v>0</v>
      </c>
      <c r="BF263" s="20">
        <f t="shared" si="42"/>
        <v>0</v>
      </c>
    </row>
    <row r="264" spans="2:58" s="10" customFormat="1" ht="14.1" customHeight="1" x14ac:dyDescent="0.25">
      <c r="B264" s="18">
        <v>251</v>
      </c>
      <c r="C264" s="782"/>
      <c r="D264" s="783"/>
      <c r="E264" s="782"/>
      <c r="F264" s="893"/>
      <c r="G264" s="893"/>
      <c r="H264" s="893"/>
      <c r="I264" s="893"/>
      <c r="J264" s="893"/>
      <c r="K264" s="783"/>
      <c r="L264" s="894">
        <f>'STEP 2 - Receipts'!L269:N269</f>
        <v>0</v>
      </c>
      <c r="M264" s="895"/>
      <c r="N264" s="896"/>
      <c r="O264" s="790">
        <f>'STEP 2 - Receipts'!O269:P269</f>
        <v>0</v>
      </c>
      <c r="P264" s="897"/>
      <c r="Q264" s="792">
        <f>'STEP 2 - Receipts'!Q269:S269</f>
        <v>0</v>
      </c>
      <c r="R264" s="898" t="s">
        <v>561</v>
      </c>
      <c r="S264" s="898"/>
      <c r="T264" s="800">
        <f>'STEP 2 - Receipts'!T269:U269</f>
        <v>0</v>
      </c>
      <c r="U264" s="899" t="s">
        <v>561</v>
      </c>
      <c r="V264" s="887">
        <f>'STEP 2 - Receipts'!V269:W269</f>
        <v>0</v>
      </c>
      <c r="W264" s="888"/>
      <c r="X264" s="822">
        <f>'STEP 2 - Receipts'!X269:Y269</f>
        <v>0</v>
      </c>
      <c r="Y264" s="889"/>
      <c r="Z264" s="802">
        <f>'STEP 2 - Receipts'!Z269:AA269</f>
        <v>0</v>
      </c>
      <c r="AA264" s="890" t="s">
        <v>561</v>
      </c>
      <c r="AB264" s="802">
        <f>'STEP 2 - Receipts'!AB269:AC269</f>
        <v>0</v>
      </c>
      <c r="AC264" s="890"/>
      <c r="AD264" s="815">
        <f>'STEP 2 - Receipts'!AD269:AF269</f>
        <v>0</v>
      </c>
      <c r="AE264" s="891"/>
      <c r="AF264" s="892"/>
      <c r="AH264" s="140" t="str">
        <f t="shared" si="27"/>
        <v>00</v>
      </c>
      <c r="AI264" s="41"/>
      <c r="AJ264" s="41"/>
      <c r="AK264" s="41"/>
      <c r="AL264" s="41"/>
      <c r="AM264" s="41"/>
      <c r="AN264" s="41"/>
      <c r="AO264" s="41"/>
      <c r="AP264" s="41"/>
      <c r="AQ264" s="41"/>
      <c r="AR264" s="41"/>
      <c r="AS264" s="41"/>
      <c r="AT264" s="41"/>
      <c r="AW264" s="10" t="str">
        <f t="shared" si="35"/>
        <v>show</v>
      </c>
      <c r="AZ264" s="19" t="str">
        <f t="shared" si="36"/>
        <v>00</v>
      </c>
      <c r="BA264" s="20">
        <f t="shared" si="37"/>
        <v>0</v>
      </c>
      <c r="BB264" s="20">
        <f t="shared" si="38"/>
        <v>0</v>
      </c>
      <c r="BC264" s="20">
        <f t="shared" si="39"/>
        <v>0</v>
      </c>
      <c r="BD264" s="20">
        <f t="shared" si="40"/>
        <v>0</v>
      </c>
      <c r="BE264" s="20">
        <f t="shared" si="41"/>
        <v>0</v>
      </c>
      <c r="BF264" s="20">
        <f t="shared" si="42"/>
        <v>0</v>
      </c>
    </row>
    <row r="265" spans="2:58" s="10" customFormat="1" ht="14.1" customHeight="1" x14ac:dyDescent="0.25">
      <c r="B265" s="18">
        <v>252</v>
      </c>
      <c r="C265" s="782"/>
      <c r="D265" s="783"/>
      <c r="E265" s="782"/>
      <c r="F265" s="893"/>
      <c r="G265" s="893"/>
      <c r="H265" s="893"/>
      <c r="I265" s="893"/>
      <c r="J265" s="893"/>
      <c r="K265" s="783"/>
      <c r="L265" s="894">
        <f>'STEP 2 - Receipts'!L270:N270</f>
        <v>0</v>
      </c>
      <c r="M265" s="895"/>
      <c r="N265" s="896"/>
      <c r="O265" s="790">
        <f>'STEP 2 - Receipts'!O270:P270</f>
        <v>0</v>
      </c>
      <c r="P265" s="897"/>
      <c r="Q265" s="792">
        <f>'STEP 2 - Receipts'!Q270:S270</f>
        <v>0</v>
      </c>
      <c r="R265" s="898" t="s">
        <v>562</v>
      </c>
      <c r="S265" s="898"/>
      <c r="T265" s="800">
        <f>'STEP 2 - Receipts'!T270:U270</f>
        <v>0</v>
      </c>
      <c r="U265" s="899" t="s">
        <v>562</v>
      </c>
      <c r="V265" s="887">
        <f>'STEP 2 - Receipts'!V270:W270</f>
        <v>0</v>
      </c>
      <c r="W265" s="888"/>
      <c r="X265" s="822">
        <f>'STEP 2 - Receipts'!X270:Y270</f>
        <v>0</v>
      </c>
      <c r="Y265" s="889"/>
      <c r="Z265" s="802">
        <f>'STEP 2 - Receipts'!Z270:AA270</f>
        <v>0</v>
      </c>
      <c r="AA265" s="890" t="s">
        <v>562</v>
      </c>
      <c r="AB265" s="802">
        <f>'STEP 2 - Receipts'!AB270:AC270</f>
        <v>0</v>
      </c>
      <c r="AC265" s="890"/>
      <c r="AD265" s="815">
        <f>'STEP 2 - Receipts'!AD270:AF270</f>
        <v>0</v>
      </c>
      <c r="AE265" s="891"/>
      <c r="AF265" s="892"/>
      <c r="AH265" s="140" t="str">
        <f t="shared" si="27"/>
        <v>00</v>
      </c>
      <c r="AI265" s="41"/>
      <c r="AJ265" s="41"/>
      <c r="AK265" s="41"/>
      <c r="AL265" s="41"/>
      <c r="AM265" s="41"/>
      <c r="AN265" s="41"/>
      <c r="AO265" s="41"/>
      <c r="AP265" s="41"/>
      <c r="AQ265" s="41"/>
      <c r="AR265" s="41"/>
      <c r="AS265" s="41"/>
      <c r="AT265" s="41"/>
      <c r="AW265" s="10" t="str">
        <f t="shared" si="35"/>
        <v>show</v>
      </c>
      <c r="AZ265" s="19" t="str">
        <f t="shared" si="36"/>
        <v>00</v>
      </c>
      <c r="BA265" s="20">
        <f t="shared" si="37"/>
        <v>0</v>
      </c>
      <c r="BB265" s="20">
        <f t="shared" si="38"/>
        <v>0</v>
      </c>
      <c r="BC265" s="20">
        <f t="shared" si="39"/>
        <v>0</v>
      </c>
      <c r="BD265" s="20">
        <f t="shared" si="40"/>
        <v>0</v>
      </c>
      <c r="BE265" s="20">
        <f t="shared" si="41"/>
        <v>0</v>
      </c>
      <c r="BF265" s="20">
        <f t="shared" si="42"/>
        <v>0</v>
      </c>
    </row>
    <row r="266" spans="2:58" s="10" customFormat="1" ht="14.1" customHeight="1" x14ac:dyDescent="0.25">
      <c r="B266" s="18">
        <v>253</v>
      </c>
      <c r="C266" s="782"/>
      <c r="D266" s="783"/>
      <c r="E266" s="782"/>
      <c r="F266" s="893"/>
      <c r="G266" s="893"/>
      <c r="H266" s="893"/>
      <c r="I266" s="893"/>
      <c r="J266" s="893"/>
      <c r="K266" s="783"/>
      <c r="L266" s="894">
        <f>'STEP 2 - Receipts'!L271:N271</f>
        <v>0</v>
      </c>
      <c r="M266" s="895"/>
      <c r="N266" s="896"/>
      <c r="O266" s="790">
        <f>'STEP 2 - Receipts'!O271:P271</f>
        <v>0</v>
      </c>
      <c r="P266" s="897"/>
      <c r="Q266" s="792">
        <f>'STEP 2 - Receipts'!Q271:S271</f>
        <v>0</v>
      </c>
      <c r="R266" s="898" t="s">
        <v>563</v>
      </c>
      <c r="S266" s="898"/>
      <c r="T266" s="800">
        <f>'STEP 2 - Receipts'!T271:U271</f>
        <v>0</v>
      </c>
      <c r="U266" s="899" t="s">
        <v>563</v>
      </c>
      <c r="V266" s="887">
        <f>'STEP 2 - Receipts'!V271:W271</f>
        <v>0</v>
      </c>
      <c r="W266" s="888"/>
      <c r="X266" s="822">
        <f>'STEP 2 - Receipts'!X271:Y271</f>
        <v>0</v>
      </c>
      <c r="Y266" s="889"/>
      <c r="Z266" s="802">
        <f>'STEP 2 - Receipts'!Z271:AA271</f>
        <v>0</v>
      </c>
      <c r="AA266" s="890" t="s">
        <v>563</v>
      </c>
      <c r="AB266" s="802">
        <f>'STEP 2 - Receipts'!AB271:AC271</f>
        <v>0</v>
      </c>
      <c r="AC266" s="890"/>
      <c r="AD266" s="815">
        <f>'STEP 2 - Receipts'!AD271:AF271</f>
        <v>0</v>
      </c>
      <c r="AE266" s="891"/>
      <c r="AF266" s="892"/>
      <c r="AH266" s="140" t="str">
        <f t="shared" si="27"/>
        <v>00</v>
      </c>
      <c r="AI266" s="41"/>
      <c r="AJ266" s="41"/>
      <c r="AK266" s="41"/>
      <c r="AL266" s="41"/>
      <c r="AM266" s="41"/>
      <c r="AN266" s="41"/>
      <c r="AO266" s="41"/>
      <c r="AP266" s="41"/>
      <c r="AQ266" s="41"/>
      <c r="AR266" s="41"/>
      <c r="AS266" s="41"/>
      <c r="AT266" s="41"/>
      <c r="AW266" s="10" t="str">
        <f t="shared" si="35"/>
        <v>show</v>
      </c>
      <c r="AZ266" s="19" t="str">
        <f t="shared" si="36"/>
        <v>00</v>
      </c>
      <c r="BA266" s="20">
        <f t="shared" si="37"/>
        <v>0</v>
      </c>
      <c r="BB266" s="20">
        <f t="shared" si="38"/>
        <v>0</v>
      </c>
      <c r="BC266" s="20">
        <f t="shared" si="39"/>
        <v>0</v>
      </c>
      <c r="BD266" s="20">
        <f t="shared" si="40"/>
        <v>0</v>
      </c>
      <c r="BE266" s="20">
        <f t="shared" si="41"/>
        <v>0</v>
      </c>
      <c r="BF266" s="20">
        <f t="shared" si="42"/>
        <v>0</v>
      </c>
    </row>
    <row r="267" spans="2:58" s="10" customFormat="1" ht="14.1" customHeight="1" x14ac:dyDescent="0.25">
      <c r="B267" s="18">
        <v>254</v>
      </c>
      <c r="C267" s="782"/>
      <c r="D267" s="783"/>
      <c r="E267" s="782"/>
      <c r="F267" s="893"/>
      <c r="G267" s="893"/>
      <c r="H267" s="893"/>
      <c r="I267" s="893"/>
      <c r="J267" s="893"/>
      <c r="K267" s="783"/>
      <c r="L267" s="894">
        <f>'STEP 2 - Receipts'!L272:N272</f>
        <v>0</v>
      </c>
      <c r="M267" s="895"/>
      <c r="N267" s="896"/>
      <c r="O267" s="790">
        <f>'STEP 2 - Receipts'!O272:P272</f>
        <v>0</v>
      </c>
      <c r="P267" s="897"/>
      <c r="Q267" s="792">
        <f>'STEP 2 - Receipts'!Q272:S272</f>
        <v>0</v>
      </c>
      <c r="R267" s="898" t="s">
        <v>564</v>
      </c>
      <c r="S267" s="898"/>
      <c r="T267" s="800">
        <f>'STEP 2 - Receipts'!T272:U272</f>
        <v>0</v>
      </c>
      <c r="U267" s="899" t="s">
        <v>564</v>
      </c>
      <c r="V267" s="887">
        <f>'STEP 2 - Receipts'!V272:W272</f>
        <v>0</v>
      </c>
      <c r="W267" s="888"/>
      <c r="X267" s="822">
        <f>'STEP 2 - Receipts'!X272:Y272</f>
        <v>0</v>
      </c>
      <c r="Y267" s="889"/>
      <c r="Z267" s="802">
        <f>'STEP 2 - Receipts'!Z272:AA272</f>
        <v>0</v>
      </c>
      <c r="AA267" s="890" t="s">
        <v>564</v>
      </c>
      <c r="AB267" s="802">
        <f>'STEP 2 - Receipts'!AB272:AC272</f>
        <v>0</v>
      </c>
      <c r="AC267" s="890"/>
      <c r="AD267" s="815">
        <f>'STEP 2 - Receipts'!AD272:AF272</f>
        <v>0</v>
      </c>
      <c r="AE267" s="891"/>
      <c r="AF267" s="892"/>
      <c r="AH267" s="140" t="str">
        <f t="shared" si="27"/>
        <v>00</v>
      </c>
      <c r="AI267" s="41"/>
      <c r="AJ267" s="41"/>
      <c r="AK267" s="41"/>
      <c r="AL267" s="41"/>
      <c r="AM267" s="41"/>
      <c r="AN267" s="41"/>
      <c r="AO267" s="41"/>
      <c r="AP267" s="41"/>
      <c r="AQ267" s="41"/>
      <c r="AR267" s="41"/>
      <c r="AS267" s="41"/>
      <c r="AT267" s="41"/>
      <c r="AW267" s="10" t="str">
        <f t="shared" si="35"/>
        <v>show</v>
      </c>
      <c r="AZ267" s="19" t="str">
        <f t="shared" si="36"/>
        <v>00</v>
      </c>
      <c r="BA267" s="20">
        <f t="shared" si="37"/>
        <v>0</v>
      </c>
      <c r="BB267" s="20">
        <f t="shared" si="38"/>
        <v>0</v>
      </c>
      <c r="BC267" s="20">
        <f t="shared" si="39"/>
        <v>0</v>
      </c>
      <c r="BD267" s="20">
        <f t="shared" si="40"/>
        <v>0</v>
      </c>
      <c r="BE267" s="20">
        <f t="shared" si="41"/>
        <v>0</v>
      </c>
      <c r="BF267" s="20">
        <f t="shared" si="42"/>
        <v>0</v>
      </c>
    </row>
    <row r="268" spans="2:58" s="10" customFormat="1" ht="14.1" customHeight="1" x14ac:dyDescent="0.25">
      <c r="B268" s="18">
        <v>255</v>
      </c>
      <c r="C268" s="782"/>
      <c r="D268" s="783"/>
      <c r="E268" s="782"/>
      <c r="F268" s="893"/>
      <c r="G268" s="893"/>
      <c r="H268" s="893"/>
      <c r="I268" s="893"/>
      <c r="J268" s="893"/>
      <c r="K268" s="783"/>
      <c r="L268" s="894">
        <f>'STEP 2 - Receipts'!L273:N273</f>
        <v>0</v>
      </c>
      <c r="M268" s="895"/>
      <c r="N268" s="896"/>
      <c r="O268" s="790">
        <f>'STEP 2 - Receipts'!O273:P273</f>
        <v>0</v>
      </c>
      <c r="P268" s="897"/>
      <c r="Q268" s="792">
        <f>'STEP 2 - Receipts'!Q273:S273</f>
        <v>0</v>
      </c>
      <c r="R268" s="898" t="s">
        <v>565</v>
      </c>
      <c r="S268" s="898"/>
      <c r="T268" s="800">
        <f>'STEP 2 - Receipts'!T273:U273</f>
        <v>0</v>
      </c>
      <c r="U268" s="899" t="s">
        <v>565</v>
      </c>
      <c r="V268" s="887">
        <f>'STEP 2 - Receipts'!V273:W273</f>
        <v>0</v>
      </c>
      <c r="W268" s="888"/>
      <c r="X268" s="822">
        <f>'STEP 2 - Receipts'!X273:Y273</f>
        <v>0</v>
      </c>
      <c r="Y268" s="889"/>
      <c r="Z268" s="802">
        <f>'STEP 2 - Receipts'!Z273:AA273</f>
        <v>0</v>
      </c>
      <c r="AA268" s="890" t="s">
        <v>565</v>
      </c>
      <c r="AB268" s="802">
        <f>'STEP 2 - Receipts'!AB273:AC273</f>
        <v>0</v>
      </c>
      <c r="AC268" s="890"/>
      <c r="AD268" s="815">
        <f>'STEP 2 - Receipts'!AD273:AF273</f>
        <v>0</v>
      </c>
      <c r="AE268" s="891"/>
      <c r="AF268" s="892"/>
      <c r="AH268" s="140" t="str">
        <f t="shared" si="27"/>
        <v>00</v>
      </c>
      <c r="AI268" s="41"/>
      <c r="AJ268" s="41"/>
      <c r="AK268" s="41"/>
      <c r="AL268" s="41"/>
      <c r="AM268" s="41"/>
      <c r="AN268" s="41"/>
      <c r="AO268" s="41"/>
      <c r="AP268" s="41"/>
      <c r="AQ268" s="41"/>
      <c r="AR268" s="41"/>
      <c r="AS268" s="41"/>
      <c r="AT268" s="41"/>
      <c r="AW268" s="10" t="str">
        <f t="shared" si="35"/>
        <v>show</v>
      </c>
      <c r="AZ268" s="19" t="str">
        <f t="shared" si="36"/>
        <v>00</v>
      </c>
      <c r="BA268" s="20">
        <f t="shared" si="37"/>
        <v>0</v>
      </c>
      <c r="BB268" s="20">
        <f t="shared" si="38"/>
        <v>0</v>
      </c>
      <c r="BC268" s="20">
        <f t="shared" si="39"/>
        <v>0</v>
      </c>
      <c r="BD268" s="20">
        <f t="shared" si="40"/>
        <v>0</v>
      </c>
      <c r="BE268" s="20">
        <f t="shared" si="41"/>
        <v>0</v>
      </c>
      <c r="BF268" s="20">
        <f t="shared" si="42"/>
        <v>0</v>
      </c>
    </row>
    <row r="269" spans="2:58" s="10" customFormat="1" ht="14.1" customHeight="1" x14ac:dyDescent="0.25">
      <c r="B269" s="18">
        <v>256</v>
      </c>
      <c r="C269" s="782"/>
      <c r="D269" s="783"/>
      <c r="E269" s="782"/>
      <c r="F269" s="893"/>
      <c r="G269" s="893"/>
      <c r="H269" s="893"/>
      <c r="I269" s="893"/>
      <c r="J269" s="893"/>
      <c r="K269" s="783"/>
      <c r="L269" s="894">
        <f>'STEP 2 - Receipts'!L274:N274</f>
        <v>0</v>
      </c>
      <c r="M269" s="895"/>
      <c r="N269" s="896"/>
      <c r="O269" s="790">
        <f>'STEP 2 - Receipts'!O274:P274</f>
        <v>0</v>
      </c>
      <c r="P269" s="897"/>
      <c r="Q269" s="792">
        <f>'STEP 2 - Receipts'!Q274:S274</f>
        <v>0</v>
      </c>
      <c r="R269" s="898" t="s">
        <v>566</v>
      </c>
      <c r="S269" s="898"/>
      <c r="T269" s="800">
        <f>'STEP 2 - Receipts'!T274:U274</f>
        <v>0</v>
      </c>
      <c r="U269" s="899" t="s">
        <v>566</v>
      </c>
      <c r="V269" s="887">
        <f>'STEP 2 - Receipts'!V274:W274</f>
        <v>0</v>
      </c>
      <c r="W269" s="888"/>
      <c r="X269" s="822">
        <f>'STEP 2 - Receipts'!X274:Y274</f>
        <v>0</v>
      </c>
      <c r="Y269" s="889"/>
      <c r="Z269" s="802">
        <f>'STEP 2 - Receipts'!Z274:AA274</f>
        <v>0</v>
      </c>
      <c r="AA269" s="890" t="s">
        <v>566</v>
      </c>
      <c r="AB269" s="802">
        <f>'STEP 2 - Receipts'!AB274:AC274</f>
        <v>0</v>
      </c>
      <c r="AC269" s="890"/>
      <c r="AD269" s="815">
        <f>'STEP 2 - Receipts'!AD274:AF274</f>
        <v>0</v>
      </c>
      <c r="AE269" s="891"/>
      <c r="AF269" s="892"/>
      <c r="AH269" s="140" t="str">
        <f t="shared" si="27"/>
        <v>00</v>
      </c>
      <c r="AI269" s="41"/>
      <c r="AJ269" s="41"/>
      <c r="AK269" s="41"/>
      <c r="AL269" s="41"/>
      <c r="AM269" s="41"/>
      <c r="AN269" s="41"/>
      <c r="AO269" s="41"/>
      <c r="AP269" s="41"/>
      <c r="AQ269" s="41"/>
      <c r="AR269" s="41"/>
      <c r="AS269" s="41"/>
      <c r="AT269" s="41"/>
      <c r="AW269" s="10" t="str">
        <f t="shared" si="35"/>
        <v>show</v>
      </c>
      <c r="AZ269" s="19" t="str">
        <f t="shared" si="36"/>
        <v>00</v>
      </c>
      <c r="BA269" s="20">
        <f t="shared" si="37"/>
        <v>0</v>
      </c>
      <c r="BB269" s="20">
        <f t="shared" si="38"/>
        <v>0</v>
      </c>
      <c r="BC269" s="20">
        <f t="shared" si="39"/>
        <v>0</v>
      </c>
      <c r="BD269" s="20">
        <f t="shared" si="40"/>
        <v>0</v>
      </c>
      <c r="BE269" s="20">
        <f t="shared" si="41"/>
        <v>0</v>
      </c>
      <c r="BF269" s="20">
        <f t="shared" si="42"/>
        <v>0</v>
      </c>
    </row>
    <row r="270" spans="2:58" s="10" customFormat="1" ht="14.1" customHeight="1" x14ac:dyDescent="0.25">
      <c r="B270" s="18">
        <v>257</v>
      </c>
      <c r="C270" s="782"/>
      <c r="D270" s="783"/>
      <c r="E270" s="782"/>
      <c r="F270" s="893"/>
      <c r="G270" s="893"/>
      <c r="H270" s="893"/>
      <c r="I270" s="893"/>
      <c r="J270" s="893"/>
      <c r="K270" s="783"/>
      <c r="L270" s="894">
        <f>'STEP 2 - Receipts'!L275:N275</f>
        <v>0</v>
      </c>
      <c r="M270" s="895"/>
      <c r="N270" s="896"/>
      <c r="O270" s="790">
        <f>'STEP 2 - Receipts'!O275:P275</f>
        <v>0</v>
      </c>
      <c r="P270" s="897"/>
      <c r="Q270" s="792">
        <f>'STEP 2 - Receipts'!Q275:S275</f>
        <v>0</v>
      </c>
      <c r="R270" s="898" t="s">
        <v>567</v>
      </c>
      <c r="S270" s="898"/>
      <c r="T270" s="800">
        <f>'STEP 2 - Receipts'!T275:U275</f>
        <v>0</v>
      </c>
      <c r="U270" s="899" t="s">
        <v>567</v>
      </c>
      <c r="V270" s="887">
        <f>'STEP 2 - Receipts'!V275:W275</f>
        <v>0</v>
      </c>
      <c r="W270" s="888"/>
      <c r="X270" s="822">
        <f>'STEP 2 - Receipts'!X275:Y275</f>
        <v>0</v>
      </c>
      <c r="Y270" s="889"/>
      <c r="Z270" s="802">
        <f>'STEP 2 - Receipts'!Z275:AA275</f>
        <v>0</v>
      </c>
      <c r="AA270" s="890" t="s">
        <v>567</v>
      </c>
      <c r="AB270" s="802">
        <f>'STEP 2 - Receipts'!AB275:AC275</f>
        <v>0</v>
      </c>
      <c r="AC270" s="890"/>
      <c r="AD270" s="815">
        <f>'STEP 2 - Receipts'!AD275:AF275</f>
        <v>0</v>
      </c>
      <c r="AE270" s="891"/>
      <c r="AF270" s="892"/>
      <c r="AH270" s="140" t="str">
        <f t="shared" ref="AH270:AH313" si="43">L270&amp;O270</f>
        <v>00</v>
      </c>
      <c r="AI270" s="41"/>
      <c r="AJ270" s="41"/>
      <c r="AK270" s="41"/>
      <c r="AL270" s="41"/>
      <c r="AM270" s="41"/>
      <c r="AN270" s="41"/>
      <c r="AO270" s="41"/>
      <c r="AP270" s="41"/>
      <c r="AQ270" s="41"/>
      <c r="AR270" s="41"/>
      <c r="AS270" s="41"/>
      <c r="AT270" s="41"/>
      <c r="AW270" s="10" t="str">
        <f t="shared" si="35"/>
        <v>show</v>
      </c>
      <c r="AZ270" s="19" t="str">
        <f t="shared" si="36"/>
        <v>00</v>
      </c>
      <c r="BA270" s="20">
        <f t="shared" si="37"/>
        <v>0</v>
      </c>
      <c r="BB270" s="20">
        <f t="shared" si="38"/>
        <v>0</v>
      </c>
      <c r="BC270" s="20">
        <f t="shared" si="39"/>
        <v>0</v>
      </c>
      <c r="BD270" s="20">
        <f t="shared" si="40"/>
        <v>0</v>
      </c>
      <c r="BE270" s="20">
        <f t="shared" si="41"/>
        <v>0</v>
      </c>
      <c r="BF270" s="20">
        <f t="shared" si="42"/>
        <v>0</v>
      </c>
    </row>
    <row r="271" spans="2:58" s="10" customFormat="1" ht="14.1" customHeight="1" x14ac:dyDescent="0.25">
      <c r="B271" s="18">
        <v>258</v>
      </c>
      <c r="C271" s="782"/>
      <c r="D271" s="783"/>
      <c r="E271" s="782"/>
      <c r="F271" s="893"/>
      <c r="G271" s="893"/>
      <c r="H271" s="893"/>
      <c r="I271" s="893"/>
      <c r="J271" s="893"/>
      <c r="K271" s="783"/>
      <c r="L271" s="894">
        <f>'STEP 2 - Receipts'!L276:N276</f>
        <v>0</v>
      </c>
      <c r="M271" s="895"/>
      <c r="N271" s="896"/>
      <c r="O271" s="790">
        <f>'STEP 2 - Receipts'!O276:P276</f>
        <v>0</v>
      </c>
      <c r="P271" s="897"/>
      <c r="Q271" s="792">
        <f>'STEP 2 - Receipts'!Q276:S276</f>
        <v>0</v>
      </c>
      <c r="R271" s="898" t="s">
        <v>568</v>
      </c>
      <c r="S271" s="898"/>
      <c r="T271" s="800">
        <f>'STEP 2 - Receipts'!T276:U276</f>
        <v>0</v>
      </c>
      <c r="U271" s="899" t="s">
        <v>568</v>
      </c>
      <c r="V271" s="887">
        <f>'STEP 2 - Receipts'!V276:W276</f>
        <v>0</v>
      </c>
      <c r="W271" s="888"/>
      <c r="X271" s="822">
        <f>'STEP 2 - Receipts'!X276:Y276</f>
        <v>0</v>
      </c>
      <c r="Y271" s="889"/>
      <c r="Z271" s="802">
        <f>'STEP 2 - Receipts'!Z276:AA276</f>
        <v>0</v>
      </c>
      <c r="AA271" s="890" t="s">
        <v>568</v>
      </c>
      <c r="AB271" s="802">
        <f>'STEP 2 - Receipts'!AB276:AC276</f>
        <v>0</v>
      </c>
      <c r="AC271" s="890"/>
      <c r="AD271" s="815">
        <f>'STEP 2 - Receipts'!AD276:AF276</f>
        <v>0</v>
      </c>
      <c r="AE271" s="891"/>
      <c r="AF271" s="892"/>
      <c r="AH271" s="140" t="str">
        <f t="shared" si="43"/>
        <v>00</v>
      </c>
      <c r="AI271" s="41"/>
      <c r="AJ271" s="41"/>
      <c r="AK271" s="41"/>
      <c r="AL271" s="41"/>
      <c r="AM271" s="41"/>
      <c r="AN271" s="41"/>
      <c r="AO271" s="41"/>
      <c r="AP271" s="41"/>
      <c r="AQ271" s="41"/>
      <c r="AR271" s="41"/>
      <c r="AS271" s="41"/>
      <c r="AT271" s="41"/>
      <c r="AW271" s="10" t="str">
        <f t="shared" si="35"/>
        <v>show</v>
      </c>
      <c r="AZ271" s="19" t="str">
        <f t="shared" si="36"/>
        <v>00</v>
      </c>
      <c r="BA271" s="20">
        <f t="shared" si="37"/>
        <v>0</v>
      </c>
      <c r="BB271" s="20">
        <f t="shared" si="38"/>
        <v>0</v>
      </c>
      <c r="BC271" s="20">
        <f t="shared" si="39"/>
        <v>0</v>
      </c>
      <c r="BD271" s="20">
        <f t="shared" si="40"/>
        <v>0</v>
      </c>
      <c r="BE271" s="20">
        <f t="shared" si="41"/>
        <v>0</v>
      </c>
      <c r="BF271" s="20">
        <f t="shared" si="42"/>
        <v>0</v>
      </c>
    </row>
    <row r="272" spans="2:58" s="10" customFormat="1" ht="14.1" customHeight="1" x14ac:dyDescent="0.25">
      <c r="B272" s="18">
        <v>259</v>
      </c>
      <c r="C272" s="782"/>
      <c r="D272" s="783"/>
      <c r="E272" s="782"/>
      <c r="F272" s="893"/>
      <c r="G272" s="893"/>
      <c r="H272" s="893"/>
      <c r="I272" s="893"/>
      <c r="J272" s="893"/>
      <c r="K272" s="783"/>
      <c r="L272" s="894">
        <f>'STEP 2 - Receipts'!L277:N277</f>
        <v>0</v>
      </c>
      <c r="M272" s="895"/>
      <c r="N272" s="896"/>
      <c r="O272" s="790">
        <f>'STEP 2 - Receipts'!O277:P277</f>
        <v>0</v>
      </c>
      <c r="P272" s="897"/>
      <c r="Q272" s="792">
        <f>'STEP 2 - Receipts'!Q277:S277</f>
        <v>0</v>
      </c>
      <c r="R272" s="898" t="s">
        <v>569</v>
      </c>
      <c r="S272" s="898"/>
      <c r="T272" s="800">
        <f>'STEP 2 - Receipts'!T277:U277</f>
        <v>0</v>
      </c>
      <c r="U272" s="899" t="s">
        <v>569</v>
      </c>
      <c r="V272" s="887">
        <f>'STEP 2 - Receipts'!V277:W277</f>
        <v>0</v>
      </c>
      <c r="W272" s="888"/>
      <c r="X272" s="822">
        <f>'STEP 2 - Receipts'!X277:Y277</f>
        <v>0</v>
      </c>
      <c r="Y272" s="889"/>
      <c r="Z272" s="802">
        <f>'STEP 2 - Receipts'!Z277:AA277</f>
        <v>0</v>
      </c>
      <c r="AA272" s="890" t="s">
        <v>569</v>
      </c>
      <c r="AB272" s="802">
        <f>'STEP 2 - Receipts'!AB277:AC277</f>
        <v>0</v>
      </c>
      <c r="AC272" s="890"/>
      <c r="AD272" s="815">
        <f>'STEP 2 - Receipts'!AD277:AF277</f>
        <v>0</v>
      </c>
      <c r="AE272" s="891"/>
      <c r="AF272" s="892"/>
      <c r="AH272" s="140" t="str">
        <f t="shared" si="43"/>
        <v>00</v>
      </c>
      <c r="AI272" s="41"/>
      <c r="AJ272" s="41"/>
      <c r="AK272" s="41"/>
      <c r="AL272" s="41"/>
      <c r="AM272" s="41"/>
      <c r="AN272" s="41"/>
      <c r="AO272" s="41"/>
      <c r="AP272" s="41"/>
      <c r="AQ272" s="41"/>
      <c r="AR272" s="41"/>
      <c r="AS272" s="41"/>
      <c r="AT272" s="41"/>
      <c r="AW272" s="10" t="str">
        <f t="shared" si="35"/>
        <v>show</v>
      </c>
      <c r="AZ272" s="19" t="str">
        <f t="shared" si="36"/>
        <v>00</v>
      </c>
      <c r="BA272" s="20">
        <f t="shared" si="37"/>
        <v>0</v>
      </c>
      <c r="BB272" s="20">
        <f t="shared" si="38"/>
        <v>0</v>
      </c>
      <c r="BC272" s="20">
        <f t="shared" si="39"/>
        <v>0</v>
      </c>
      <c r="BD272" s="20">
        <f t="shared" si="40"/>
        <v>0</v>
      </c>
      <c r="BE272" s="20">
        <f t="shared" si="41"/>
        <v>0</v>
      </c>
      <c r="BF272" s="20">
        <f t="shared" si="42"/>
        <v>0</v>
      </c>
    </row>
    <row r="273" spans="2:58" s="10" customFormat="1" ht="14.1" customHeight="1" x14ac:dyDescent="0.25">
      <c r="B273" s="18">
        <v>260</v>
      </c>
      <c r="C273" s="782"/>
      <c r="D273" s="783"/>
      <c r="E273" s="782"/>
      <c r="F273" s="893"/>
      <c r="G273" s="893"/>
      <c r="H273" s="893"/>
      <c r="I273" s="893"/>
      <c r="J273" s="893"/>
      <c r="K273" s="783"/>
      <c r="L273" s="894">
        <f>'STEP 2 - Receipts'!L278:N278</f>
        <v>0</v>
      </c>
      <c r="M273" s="895"/>
      <c r="N273" s="896"/>
      <c r="O273" s="790">
        <f>'STEP 2 - Receipts'!O278:P278</f>
        <v>0</v>
      </c>
      <c r="P273" s="897"/>
      <c r="Q273" s="792">
        <f>'STEP 2 - Receipts'!Q278:S278</f>
        <v>0</v>
      </c>
      <c r="R273" s="898" t="s">
        <v>570</v>
      </c>
      <c r="S273" s="898"/>
      <c r="T273" s="800">
        <f>'STEP 2 - Receipts'!T278:U278</f>
        <v>0</v>
      </c>
      <c r="U273" s="899" t="s">
        <v>570</v>
      </c>
      <c r="V273" s="887">
        <f>'STEP 2 - Receipts'!V278:W278</f>
        <v>0</v>
      </c>
      <c r="W273" s="888"/>
      <c r="X273" s="822">
        <f>'STEP 2 - Receipts'!X278:Y278</f>
        <v>0</v>
      </c>
      <c r="Y273" s="889"/>
      <c r="Z273" s="802">
        <f>'STEP 2 - Receipts'!Z278:AA278</f>
        <v>0</v>
      </c>
      <c r="AA273" s="890" t="s">
        <v>570</v>
      </c>
      <c r="AB273" s="802">
        <f>'STEP 2 - Receipts'!AB278:AC278</f>
        <v>0</v>
      </c>
      <c r="AC273" s="890"/>
      <c r="AD273" s="815">
        <f>'STEP 2 - Receipts'!AD278:AF278</f>
        <v>0</v>
      </c>
      <c r="AE273" s="891"/>
      <c r="AF273" s="892"/>
      <c r="AH273" s="140" t="str">
        <f t="shared" si="43"/>
        <v>00</v>
      </c>
      <c r="AI273" s="41"/>
      <c r="AJ273" s="41"/>
      <c r="AK273" s="41"/>
      <c r="AL273" s="41"/>
      <c r="AM273" s="41"/>
      <c r="AN273" s="41"/>
      <c r="AO273" s="41"/>
      <c r="AP273" s="41"/>
      <c r="AQ273" s="41"/>
      <c r="AR273" s="41"/>
      <c r="AS273" s="41"/>
      <c r="AT273" s="41"/>
      <c r="AW273" s="10" t="str">
        <f t="shared" si="35"/>
        <v>show</v>
      </c>
      <c r="AZ273" s="19" t="str">
        <f t="shared" si="36"/>
        <v>00</v>
      </c>
      <c r="BA273" s="20">
        <f t="shared" si="37"/>
        <v>0</v>
      </c>
      <c r="BB273" s="20">
        <f t="shared" si="38"/>
        <v>0</v>
      </c>
      <c r="BC273" s="20">
        <f t="shared" si="39"/>
        <v>0</v>
      </c>
      <c r="BD273" s="20">
        <f t="shared" si="40"/>
        <v>0</v>
      </c>
      <c r="BE273" s="20">
        <f t="shared" si="41"/>
        <v>0</v>
      </c>
      <c r="BF273" s="20">
        <f t="shared" si="42"/>
        <v>0</v>
      </c>
    </row>
    <row r="274" spans="2:58" s="10" customFormat="1" ht="14.1" customHeight="1" x14ac:dyDescent="0.25">
      <c r="B274" s="18">
        <v>261</v>
      </c>
      <c r="C274" s="782"/>
      <c r="D274" s="783"/>
      <c r="E274" s="782"/>
      <c r="F274" s="893"/>
      <c r="G274" s="893"/>
      <c r="H274" s="893"/>
      <c r="I274" s="893"/>
      <c r="J274" s="893"/>
      <c r="K274" s="783"/>
      <c r="L274" s="894">
        <f>'STEP 2 - Receipts'!L279:N279</f>
        <v>0</v>
      </c>
      <c r="M274" s="895"/>
      <c r="N274" s="896"/>
      <c r="O274" s="790">
        <f>'STEP 2 - Receipts'!O279:P279</f>
        <v>0</v>
      </c>
      <c r="P274" s="897"/>
      <c r="Q274" s="792">
        <f>'STEP 2 - Receipts'!Q279:S279</f>
        <v>0</v>
      </c>
      <c r="R274" s="898" t="s">
        <v>571</v>
      </c>
      <c r="S274" s="898"/>
      <c r="T274" s="800">
        <f>'STEP 2 - Receipts'!T279:U279</f>
        <v>0</v>
      </c>
      <c r="U274" s="899" t="s">
        <v>571</v>
      </c>
      <c r="V274" s="887">
        <f>'STEP 2 - Receipts'!V279:W279</f>
        <v>0</v>
      </c>
      <c r="W274" s="888"/>
      <c r="X274" s="822">
        <f>'STEP 2 - Receipts'!X279:Y279</f>
        <v>0</v>
      </c>
      <c r="Y274" s="889"/>
      <c r="Z274" s="802">
        <f>'STEP 2 - Receipts'!Z279:AA279</f>
        <v>0</v>
      </c>
      <c r="AA274" s="890" t="s">
        <v>571</v>
      </c>
      <c r="AB274" s="802">
        <f>'STEP 2 - Receipts'!AB279:AC279</f>
        <v>0</v>
      </c>
      <c r="AC274" s="890"/>
      <c r="AD274" s="815">
        <f>'STEP 2 - Receipts'!AD279:AF279</f>
        <v>0</v>
      </c>
      <c r="AE274" s="891"/>
      <c r="AF274" s="892"/>
      <c r="AH274" s="140" t="str">
        <f t="shared" si="43"/>
        <v>00</v>
      </c>
      <c r="AI274" s="41"/>
      <c r="AJ274" s="41"/>
      <c r="AK274" s="41"/>
      <c r="AL274" s="41"/>
      <c r="AM274" s="41"/>
      <c r="AN274" s="41"/>
      <c r="AO274" s="41"/>
      <c r="AP274" s="41"/>
      <c r="AQ274" s="41"/>
      <c r="AR274" s="41"/>
      <c r="AS274" s="41"/>
      <c r="AT274" s="41"/>
      <c r="AW274" s="10" t="str">
        <f t="shared" si="35"/>
        <v>show</v>
      </c>
      <c r="AZ274" s="19" t="str">
        <f t="shared" si="36"/>
        <v>00</v>
      </c>
      <c r="BA274" s="20">
        <f t="shared" si="37"/>
        <v>0</v>
      </c>
      <c r="BB274" s="20">
        <f t="shared" si="38"/>
        <v>0</v>
      </c>
      <c r="BC274" s="20">
        <f t="shared" si="39"/>
        <v>0</v>
      </c>
      <c r="BD274" s="20">
        <f t="shared" si="40"/>
        <v>0</v>
      </c>
      <c r="BE274" s="20">
        <f t="shared" si="41"/>
        <v>0</v>
      </c>
      <c r="BF274" s="20">
        <f t="shared" si="42"/>
        <v>0</v>
      </c>
    </row>
    <row r="275" spans="2:58" s="10" customFormat="1" ht="14.1" customHeight="1" x14ac:dyDescent="0.25">
      <c r="B275" s="18">
        <v>262</v>
      </c>
      <c r="C275" s="782"/>
      <c r="D275" s="783"/>
      <c r="E275" s="782"/>
      <c r="F275" s="893"/>
      <c r="G275" s="893"/>
      <c r="H275" s="893"/>
      <c r="I275" s="893"/>
      <c r="J275" s="893"/>
      <c r="K275" s="783"/>
      <c r="L275" s="894">
        <f>'STEP 2 - Receipts'!L280:N280</f>
        <v>0</v>
      </c>
      <c r="M275" s="895"/>
      <c r="N275" s="896"/>
      <c r="O275" s="790">
        <f>'STEP 2 - Receipts'!O280:P280</f>
        <v>0</v>
      </c>
      <c r="P275" s="897"/>
      <c r="Q275" s="792">
        <f>'STEP 2 - Receipts'!Q280:S280</f>
        <v>0</v>
      </c>
      <c r="R275" s="898" t="s">
        <v>572</v>
      </c>
      <c r="S275" s="898"/>
      <c r="T275" s="800">
        <f>'STEP 2 - Receipts'!T280:U280</f>
        <v>0</v>
      </c>
      <c r="U275" s="899" t="s">
        <v>572</v>
      </c>
      <c r="V275" s="887">
        <f>'STEP 2 - Receipts'!V280:W280</f>
        <v>0</v>
      </c>
      <c r="W275" s="888"/>
      <c r="X275" s="822">
        <f>'STEP 2 - Receipts'!X280:Y280</f>
        <v>0</v>
      </c>
      <c r="Y275" s="889"/>
      <c r="Z275" s="802">
        <f>'STEP 2 - Receipts'!Z280:AA280</f>
        <v>0</v>
      </c>
      <c r="AA275" s="890" t="s">
        <v>572</v>
      </c>
      <c r="AB275" s="802">
        <f>'STEP 2 - Receipts'!AB280:AC280</f>
        <v>0</v>
      </c>
      <c r="AC275" s="890"/>
      <c r="AD275" s="815">
        <f>'STEP 2 - Receipts'!AD280:AF280</f>
        <v>0</v>
      </c>
      <c r="AE275" s="891"/>
      <c r="AF275" s="892"/>
      <c r="AH275" s="140" t="str">
        <f t="shared" si="43"/>
        <v>00</v>
      </c>
      <c r="AI275" s="41"/>
      <c r="AJ275" s="41"/>
      <c r="AK275" s="41"/>
      <c r="AL275" s="41"/>
      <c r="AM275" s="41"/>
      <c r="AN275" s="41"/>
      <c r="AO275" s="41"/>
      <c r="AP275" s="41"/>
      <c r="AQ275" s="41"/>
      <c r="AR275" s="41"/>
      <c r="AS275" s="41"/>
      <c r="AT275" s="41"/>
      <c r="AW275" s="10" t="str">
        <f t="shared" si="35"/>
        <v>show</v>
      </c>
      <c r="AZ275" s="19" t="str">
        <f t="shared" si="36"/>
        <v>00</v>
      </c>
      <c r="BA275" s="20">
        <f t="shared" si="37"/>
        <v>0</v>
      </c>
      <c r="BB275" s="20">
        <f t="shared" si="38"/>
        <v>0</v>
      </c>
      <c r="BC275" s="20">
        <f t="shared" si="39"/>
        <v>0</v>
      </c>
      <c r="BD275" s="20">
        <f t="shared" si="40"/>
        <v>0</v>
      </c>
      <c r="BE275" s="20">
        <f t="shared" si="41"/>
        <v>0</v>
      </c>
      <c r="BF275" s="20">
        <f t="shared" si="42"/>
        <v>0</v>
      </c>
    </row>
    <row r="276" spans="2:58" s="10" customFormat="1" ht="14.1" customHeight="1" x14ac:dyDescent="0.25">
      <c r="B276" s="18">
        <v>263</v>
      </c>
      <c r="C276" s="782"/>
      <c r="D276" s="783"/>
      <c r="E276" s="782"/>
      <c r="F276" s="893"/>
      <c r="G276" s="893"/>
      <c r="H276" s="893"/>
      <c r="I276" s="893"/>
      <c r="J276" s="893"/>
      <c r="K276" s="783"/>
      <c r="L276" s="894">
        <f>'STEP 2 - Receipts'!L281:N281</f>
        <v>0</v>
      </c>
      <c r="M276" s="895"/>
      <c r="N276" s="896"/>
      <c r="O276" s="790">
        <f>'STEP 2 - Receipts'!O281:P281</f>
        <v>0</v>
      </c>
      <c r="P276" s="897"/>
      <c r="Q276" s="792">
        <f>'STEP 2 - Receipts'!Q281:S281</f>
        <v>0</v>
      </c>
      <c r="R276" s="898" t="s">
        <v>573</v>
      </c>
      <c r="S276" s="898"/>
      <c r="T276" s="800">
        <f>'STEP 2 - Receipts'!T281:U281</f>
        <v>0</v>
      </c>
      <c r="U276" s="899" t="s">
        <v>573</v>
      </c>
      <c r="V276" s="887">
        <f>'STEP 2 - Receipts'!V281:W281</f>
        <v>0</v>
      </c>
      <c r="W276" s="888"/>
      <c r="X276" s="822">
        <f>'STEP 2 - Receipts'!X281:Y281</f>
        <v>0</v>
      </c>
      <c r="Y276" s="889"/>
      <c r="Z276" s="802">
        <f>'STEP 2 - Receipts'!Z281:AA281</f>
        <v>0</v>
      </c>
      <c r="AA276" s="890" t="s">
        <v>573</v>
      </c>
      <c r="AB276" s="802">
        <f>'STEP 2 - Receipts'!AB281:AC281</f>
        <v>0</v>
      </c>
      <c r="AC276" s="890"/>
      <c r="AD276" s="815">
        <f>'STEP 2 - Receipts'!AD281:AF281</f>
        <v>0</v>
      </c>
      <c r="AE276" s="891"/>
      <c r="AF276" s="892"/>
      <c r="AH276" s="140" t="str">
        <f t="shared" si="43"/>
        <v>00</v>
      </c>
      <c r="AI276" s="41"/>
      <c r="AJ276" s="41"/>
      <c r="AK276" s="41"/>
      <c r="AL276" s="41"/>
      <c r="AM276" s="41"/>
      <c r="AN276" s="41"/>
      <c r="AO276" s="41"/>
      <c r="AP276" s="41"/>
      <c r="AQ276" s="41"/>
      <c r="AR276" s="41"/>
      <c r="AS276" s="41"/>
      <c r="AT276" s="41"/>
      <c r="AW276" s="10" t="str">
        <f t="shared" si="35"/>
        <v>show</v>
      </c>
      <c r="AZ276" s="19" t="str">
        <f t="shared" si="36"/>
        <v>00</v>
      </c>
      <c r="BA276" s="20">
        <f t="shared" si="37"/>
        <v>0</v>
      </c>
      <c r="BB276" s="20">
        <f t="shared" si="38"/>
        <v>0</v>
      </c>
      <c r="BC276" s="20">
        <f t="shared" si="39"/>
        <v>0</v>
      </c>
      <c r="BD276" s="20">
        <f t="shared" si="40"/>
        <v>0</v>
      </c>
      <c r="BE276" s="20">
        <f t="shared" si="41"/>
        <v>0</v>
      </c>
      <c r="BF276" s="20">
        <f t="shared" si="42"/>
        <v>0</v>
      </c>
    </row>
    <row r="277" spans="2:58" s="10" customFormat="1" ht="14.1" customHeight="1" x14ac:dyDescent="0.25">
      <c r="B277" s="18">
        <v>264</v>
      </c>
      <c r="C277" s="782"/>
      <c r="D277" s="783"/>
      <c r="E277" s="782"/>
      <c r="F277" s="893"/>
      <c r="G277" s="893"/>
      <c r="H277" s="893"/>
      <c r="I277" s="893"/>
      <c r="J277" s="893"/>
      <c r="K277" s="783"/>
      <c r="L277" s="894">
        <f>'STEP 2 - Receipts'!L282:N282</f>
        <v>0</v>
      </c>
      <c r="M277" s="895"/>
      <c r="N277" s="896"/>
      <c r="O277" s="790">
        <f>'STEP 2 - Receipts'!O282:P282</f>
        <v>0</v>
      </c>
      <c r="P277" s="897"/>
      <c r="Q277" s="792">
        <f>'STEP 2 - Receipts'!Q282:S282</f>
        <v>0</v>
      </c>
      <c r="R277" s="898" t="s">
        <v>574</v>
      </c>
      <c r="S277" s="898"/>
      <c r="T277" s="800">
        <f>'STEP 2 - Receipts'!T282:U282</f>
        <v>0</v>
      </c>
      <c r="U277" s="899" t="s">
        <v>574</v>
      </c>
      <c r="V277" s="887">
        <f>'STEP 2 - Receipts'!V282:W282</f>
        <v>0</v>
      </c>
      <c r="W277" s="888"/>
      <c r="X277" s="822">
        <f>'STEP 2 - Receipts'!X282:Y282</f>
        <v>0</v>
      </c>
      <c r="Y277" s="889"/>
      <c r="Z277" s="802">
        <f>'STEP 2 - Receipts'!Z282:AA282</f>
        <v>0</v>
      </c>
      <c r="AA277" s="890" t="s">
        <v>574</v>
      </c>
      <c r="AB277" s="802">
        <f>'STEP 2 - Receipts'!AB282:AC282</f>
        <v>0</v>
      </c>
      <c r="AC277" s="890"/>
      <c r="AD277" s="815">
        <f>'STEP 2 - Receipts'!AD282:AF282</f>
        <v>0</v>
      </c>
      <c r="AE277" s="891"/>
      <c r="AF277" s="892"/>
      <c r="AH277" s="140" t="str">
        <f t="shared" si="43"/>
        <v>00</v>
      </c>
      <c r="AI277" s="41"/>
      <c r="AJ277" s="41"/>
      <c r="AK277" s="41"/>
      <c r="AL277" s="41"/>
      <c r="AM277" s="41"/>
      <c r="AN277" s="41"/>
      <c r="AO277" s="41"/>
      <c r="AP277" s="41"/>
      <c r="AQ277" s="41"/>
      <c r="AR277" s="41"/>
      <c r="AS277" s="41"/>
      <c r="AT277" s="41"/>
      <c r="AW277" s="10" t="str">
        <f t="shared" si="35"/>
        <v>show</v>
      </c>
      <c r="AZ277" s="19" t="str">
        <f t="shared" si="36"/>
        <v>00</v>
      </c>
      <c r="BA277" s="20">
        <f t="shared" si="37"/>
        <v>0</v>
      </c>
      <c r="BB277" s="20">
        <f t="shared" si="38"/>
        <v>0</v>
      </c>
      <c r="BC277" s="20">
        <f t="shared" si="39"/>
        <v>0</v>
      </c>
      <c r="BD277" s="20">
        <f t="shared" si="40"/>
        <v>0</v>
      </c>
      <c r="BE277" s="20">
        <f t="shared" si="41"/>
        <v>0</v>
      </c>
      <c r="BF277" s="20">
        <f t="shared" si="42"/>
        <v>0</v>
      </c>
    </row>
    <row r="278" spans="2:58" s="10" customFormat="1" ht="14.1" customHeight="1" x14ac:dyDescent="0.25">
      <c r="B278" s="18">
        <v>265</v>
      </c>
      <c r="C278" s="782"/>
      <c r="D278" s="783"/>
      <c r="E278" s="782"/>
      <c r="F278" s="893"/>
      <c r="G278" s="893"/>
      <c r="H278" s="893"/>
      <c r="I278" s="893"/>
      <c r="J278" s="893"/>
      <c r="K278" s="783"/>
      <c r="L278" s="894">
        <f>'STEP 2 - Receipts'!L283:N283</f>
        <v>0</v>
      </c>
      <c r="M278" s="895"/>
      <c r="N278" s="896"/>
      <c r="O278" s="790">
        <f>'STEP 2 - Receipts'!O283:P283</f>
        <v>0</v>
      </c>
      <c r="P278" s="897"/>
      <c r="Q278" s="792">
        <f>'STEP 2 - Receipts'!Q283:S283</f>
        <v>0</v>
      </c>
      <c r="R278" s="898" t="s">
        <v>575</v>
      </c>
      <c r="S278" s="898"/>
      <c r="T278" s="800">
        <f>'STEP 2 - Receipts'!T283:U283</f>
        <v>0</v>
      </c>
      <c r="U278" s="899" t="s">
        <v>575</v>
      </c>
      <c r="V278" s="887">
        <f>'STEP 2 - Receipts'!V283:W283</f>
        <v>0</v>
      </c>
      <c r="W278" s="888"/>
      <c r="X278" s="822">
        <f>'STEP 2 - Receipts'!X283:Y283</f>
        <v>0</v>
      </c>
      <c r="Y278" s="889"/>
      <c r="Z278" s="802">
        <f>'STEP 2 - Receipts'!Z283:AA283</f>
        <v>0</v>
      </c>
      <c r="AA278" s="890" t="s">
        <v>575</v>
      </c>
      <c r="AB278" s="802">
        <f>'STEP 2 - Receipts'!AB283:AC283</f>
        <v>0</v>
      </c>
      <c r="AC278" s="890"/>
      <c r="AD278" s="815">
        <f>'STEP 2 - Receipts'!AD283:AF283</f>
        <v>0</v>
      </c>
      <c r="AE278" s="891"/>
      <c r="AF278" s="892"/>
      <c r="AH278" s="140" t="str">
        <f t="shared" si="43"/>
        <v>00</v>
      </c>
      <c r="AI278" s="41"/>
      <c r="AJ278" s="41"/>
      <c r="AK278" s="41"/>
      <c r="AL278" s="41"/>
      <c r="AM278" s="41"/>
      <c r="AN278" s="41"/>
      <c r="AO278" s="41"/>
      <c r="AP278" s="41"/>
      <c r="AQ278" s="41"/>
      <c r="AR278" s="41"/>
      <c r="AS278" s="41"/>
      <c r="AT278" s="41"/>
      <c r="AW278" s="10" t="str">
        <f t="shared" ref="AW278:AW313" si="44">IF(L278="","hide","show")</f>
        <v>show</v>
      </c>
      <c r="AZ278" s="19" t="str">
        <f t="shared" ref="AZ278:AZ313" si="45">AH278</f>
        <v>00</v>
      </c>
      <c r="BA278" s="20">
        <f t="shared" ref="BA278:BA313" si="46">+BC278+BE278+BF278</f>
        <v>0</v>
      </c>
      <c r="BB278" s="20">
        <f t="shared" ref="BB278:BB313" si="47">+BC278+BE278+BF278</f>
        <v>0</v>
      </c>
      <c r="BC278" s="20">
        <f t="shared" ref="BC278:BC313" si="48">V278+X278</f>
        <v>0</v>
      </c>
      <c r="BD278" s="20">
        <f t="shared" ref="BD278:BD313" si="49">X278</f>
        <v>0</v>
      </c>
      <c r="BE278" s="20">
        <f t="shared" ref="BE278:BE313" si="50">T278</f>
        <v>0</v>
      </c>
      <c r="BF278" s="20">
        <f t="shared" ref="BF278:BF313" si="51">AD278</f>
        <v>0</v>
      </c>
    </row>
    <row r="279" spans="2:58" s="10" customFormat="1" ht="14.1" customHeight="1" x14ac:dyDescent="0.25">
      <c r="B279" s="18">
        <v>266</v>
      </c>
      <c r="C279" s="782"/>
      <c r="D279" s="783"/>
      <c r="E279" s="782"/>
      <c r="F279" s="893"/>
      <c r="G279" s="893"/>
      <c r="H279" s="893"/>
      <c r="I279" s="893"/>
      <c r="J279" s="893"/>
      <c r="K279" s="783"/>
      <c r="L279" s="894">
        <f>'STEP 2 - Receipts'!L284:N284</f>
        <v>0</v>
      </c>
      <c r="M279" s="895"/>
      <c r="N279" s="896"/>
      <c r="O279" s="790">
        <f>'STEP 2 - Receipts'!O284:P284</f>
        <v>0</v>
      </c>
      <c r="P279" s="897"/>
      <c r="Q279" s="792">
        <f>'STEP 2 - Receipts'!Q284:S284</f>
        <v>0</v>
      </c>
      <c r="R279" s="898" t="s">
        <v>576</v>
      </c>
      <c r="S279" s="898"/>
      <c r="T279" s="800">
        <f>'STEP 2 - Receipts'!T284:U284</f>
        <v>0</v>
      </c>
      <c r="U279" s="899" t="s">
        <v>576</v>
      </c>
      <c r="V279" s="887">
        <f>'STEP 2 - Receipts'!V284:W284</f>
        <v>0</v>
      </c>
      <c r="W279" s="888"/>
      <c r="X279" s="822">
        <f>'STEP 2 - Receipts'!X284:Y284</f>
        <v>0</v>
      </c>
      <c r="Y279" s="889"/>
      <c r="Z279" s="802">
        <f>'STEP 2 - Receipts'!Z284:AA284</f>
        <v>0</v>
      </c>
      <c r="AA279" s="890" t="s">
        <v>576</v>
      </c>
      <c r="AB279" s="802">
        <f>'STEP 2 - Receipts'!AB284:AC284</f>
        <v>0</v>
      </c>
      <c r="AC279" s="890"/>
      <c r="AD279" s="815">
        <f>'STEP 2 - Receipts'!AD284:AF284</f>
        <v>0</v>
      </c>
      <c r="AE279" s="891"/>
      <c r="AF279" s="892"/>
      <c r="AH279" s="140" t="str">
        <f t="shared" si="43"/>
        <v>00</v>
      </c>
      <c r="AI279" s="41"/>
      <c r="AJ279" s="41"/>
      <c r="AK279" s="41"/>
      <c r="AL279" s="41"/>
      <c r="AM279" s="41"/>
      <c r="AN279" s="41"/>
      <c r="AO279" s="41"/>
      <c r="AP279" s="41"/>
      <c r="AQ279" s="41"/>
      <c r="AR279" s="41"/>
      <c r="AS279" s="41"/>
      <c r="AT279" s="41"/>
      <c r="AW279" s="10" t="str">
        <f t="shared" si="44"/>
        <v>show</v>
      </c>
      <c r="AZ279" s="19" t="str">
        <f t="shared" si="45"/>
        <v>00</v>
      </c>
      <c r="BA279" s="20">
        <f t="shared" si="46"/>
        <v>0</v>
      </c>
      <c r="BB279" s="20">
        <f t="shared" si="47"/>
        <v>0</v>
      </c>
      <c r="BC279" s="20">
        <f t="shared" si="48"/>
        <v>0</v>
      </c>
      <c r="BD279" s="20">
        <f t="shared" si="49"/>
        <v>0</v>
      </c>
      <c r="BE279" s="20">
        <f t="shared" si="50"/>
        <v>0</v>
      </c>
      <c r="BF279" s="20">
        <f t="shared" si="51"/>
        <v>0</v>
      </c>
    </row>
    <row r="280" spans="2:58" s="10" customFormat="1" ht="14.1" customHeight="1" x14ac:dyDescent="0.25">
      <c r="B280" s="18">
        <v>267</v>
      </c>
      <c r="C280" s="782"/>
      <c r="D280" s="783"/>
      <c r="E280" s="782"/>
      <c r="F280" s="893"/>
      <c r="G280" s="893"/>
      <c r="H280" s="893"/>
      <c r="I280" s="893"/>
      <c r="J280" s="893"/>
      <c r="K280" s="783"/>
      <c r="L280" s="894">
        <f>'STEP 2 - Receipts'!L285:N285</f>
        <v>0</v>
      </c>
      <c r="M280" s="895"/>
      <c r="N280" s="896"/>
      <c r="O280" s="790">
        <f>'STEP 2 - Receipts'!O285:P285</f>
        <v>0</v>
      </c>
      <c r="P280" s="897"/>
      <c r="Q280" s="792">
        <f>'STEP 2 - Receipts'!Q285:S285</f>
        <v>0</v>
      </c>
      <c r="R280" s="898" t="s">
        <v>577</v>
      </c>
      <c r="S280" s="898"/>
      <c r="T280" s="800">
        <f>'STEP 2 - Receipts'!T285:U285</f>
        <v>0</v>
      </c>
      <c r="U280" s="899" t="s">
        <v>577</v>
      </c>
      <c r="V280" s="887">
        <f>'STEP 2 - Receipts'!V285:W285</f>
        <v>0</v>
      </c>
      <c r="W280" s="888"/>
      <c r="X280" s="822">
        <f>'STEP 2 - Receipts'!X285:Y285</f>
        <v>0</v>
      </c>
      <c r="Y280" s="889"/>
      <c r="Z280" s="802">
        <f>'STEP 2 - Receipts'!Z285:AA285</f>
        <v>0</v>
      </c>
      <c r="AA280" s="890" t="s">
        <v>577</v>
      </c>
      <c r="AB280" s="802">
        <f>'STEP 2 - Receipts'!AB285:AC285</f>
        <v>0</v>
      </c>
      <c r="AC280" s="890"/>
      <c r="AD280" s="815">
        <f>'STEP 2 - Receipts'!AD285:AF285</f>
        <v>0</v>
      </c>
      <c r="AE280" s="891"/>
      <c r="AF280" s="892"/>
      <c r="AH280" s="140" t="str">
        <f t="shared" si="43"/>
        <v>00</v>
      </c>
      <c r="AI280" s="41"/>
      <c r="AJ280" s="41"/>
      <c r="AK280" s="41"/>
      <c r="AL280" s="41"/>
      <c r="AM280" s="41"/>
      <c r="AN280" s="41"/>
      <c r="AO280" s="41"/>
      <c r="AP280" s="41"/>
      <c r="AQ280" s="41"/>
      <c r="AR280" s="41"/>
      <c r="AS280" s="41"/>
      <c r="AT280" s="41"/>
      <c r="AW280" s="10" t="str">
        <f t="shared" si="44"/>
        <v>show</v>
      </c>
      <c r="AZ280" s="19" t="str">
        <f t="shared" si="45"/>
        <v>00</v>
      </c>
      <c r="BA280" s="20">
        <f t="shared" si="46"/>
        <v>0</v>
      </c>
      <c r="BB280" s="20">
        <f t="shared" si="47"/>
        <v>0</v>
      </c>
      <c r="BC280" s="20">
        <f t="shared" si="48"/>
        <v>0</v>
      </c>
      <c r="BD280" s="20">
        <f t="shared" si="49"/>
        <v>0</v>
      </c>
      <c r="BE280" s="20">
        <f t="shared" si="50"/>
        <v>0</v>
      </c>
      <c r="BF280" s="20">
        <f t="shared" si="51"/>
        <v>0</v>
      </c>
    </row>
    <row r="281" spans="2:58" s="10" customFormat="1" ht="14.1" customHeight="1" x14ac:dyDescent="0.25">
      <c r="B281" s="18">
        <v>268</v>
      </c>
      <c r="C281" s="782"/>
      <c r="D281" s="783"/>
      <c r="E281" s="782"/>
      <c r="F281" s="893"/>
      <c r="G281" s="893"/>
      <c r="H281" s="893"/>
      <c r="I281" s="893"/>
      <c r="J281" s="893"/>
      <c r="K281" s="783"/>
      <c r="L281" s="894">
        <f>'STEP 2 - Receipts'!L286:N286</f>
        <v>0</v>
      </c>
      <c r="M281" s="895"/>
      <c r="N281" s="896"/>
      <c r="O281" s="790">
        <f>'STEP 2 - Receipts'!O286:P286</f>
        <v>0</v>
      </c>
      <c r="P281" s="897"/>
      <c r="Q281" s="792">
        <f>'STEP 2 - Receipts'!Q286:S286</f>
        <v>0</v>
      </c>
      <c r="R281" s="898" t="s">
        <v>578</v>
      </c>
      <c r="S281" s="898"/>
      <c r="T281" s="800">
        <f>'STEP 2 - Receipts'!T286:U286</f>
        <v>0</v>
      </c>
      <c r="U281" s="899" t="s">
        <v>578</v>
      </c>
      <c r="V281" s="887">
        <f>'STEP 2 - Receipts'!V286:W286</f>
        <v>0</v>
      </c>
      <c r="W281" s="888"/>
      <c r="X281" s="822">
        <f>'STEP 2 - Receipts'!X286:Y286</f>
        <v>0</v>
      </c>
      <c r="Y281" s="889"/>
      <c r="Z281" s="802">
        <f>'STEP 2 - Receipts'!Z286:AA286</f>
        <v>0</v>
      </c>
      <c r="AA281" s="890" t="s">
        <v>578</v>
      </c>
      <c r="AB281" s="802">
        <f>'STEP 2 - Receipts'!AB286:AC286</f>
        <v>0</v>
      </c>
      <c r="AC281" s="890"/>
      <c r="AD281" s="815">
        <f>'STEP 2 - Receipts'!AD286:AF286</f>
        <v>0</v>
      </c>
      <c r="AE281" s="891"/>
      <c r="AF281" s="892"/>
      <c r="AH281" s="140" t="str">
        <f t="shared" si="43"/>
        <v>00</v>
      </c>
      <c r="AI281" s="41"/>
      <c r="AJ281" s="41"/>
      <c r="AK281" s="41"/>
      <c r="AL281" s="41"/>
      <c r="AM281" s="41"/>
      <c r="AN281" s="41"/>
      <c r="AO281" s="41"/>
      <c r="AP281" s="41"/>
      <c r="AQ281" s="41"/>
      <c r="AR281" s="41"/>
      <c r="AS281" s="41"/>
      <c r="AT281" s="41"/>
      <c r="AW281" s="10" t="str">
        <f t="shared" si="44"/>
        <v>show</v>
      </c>
      <c r="AZ281" s="19" t="str">
        <f t="shared" si="45"/>
        <v>00</v>
      </c>
      <c r="BA281" s="20">
        <f t="shared" si="46"/>
        <v>0</v>
      </c>
      <c r="BB281" s="20">
        <f t="shared" si="47"/>
        <v>0</v>
      </c>
      <c r="BC281" s="20">
        <f t="shared" si="48"/>
        <v>0</v>
      </c>
      <c r="BD281" s="20">
        <f t="shared" si="49"/>
        <v>0</v>
      </c>
      <c r="BE281" s="20">
        <f t="shared" si="50"/>
        <v>0</v>
      </c>
      <c r="BF281" s="20">
        <f t="shared" si="51"/>
        <v>0</v>
      </c>
    </row>
    <row r="282" spans="2:58" s="10" customFormat="1" ht="14.1" customHeight="1" x14ac:dyDescent="0.25">
      <c r="B282" s="18">
        <v>269</v>
      </c>
      <c r="C282" s="782"/>
      <c r="D282" s="783"/>
      <c r="E282" s="782"/>
      <c r="F282" s="893"/>
      <c r="G282" s="893"/>
      <c r="H282" s="893"/>
      <c r="I282" s="893"/>
      <c r="J282" s="893"/>
      <c r="K282" s="783"/>
      <c r="L282" s="894">
        <f>'STEP 2 - Receipts'!L287:N287</f>
        <v>0</v>
      </c>
      <c r="M282" s="895"/>
      <c r="N282" s="896"/>
      <c r="O282" s="790">
        <f>'STEP 2 - Receipts'!O287:P287</f>
        <v>0</v>
      </c>
      <c r="P282" s="897"/>
      <c r="Q282" s="792">
        <f>'STEP 2 - Receipts'!Q287:S287</f>
        <v>0</v>
      </c>
      <c r="R282" s="898" t="s">
        <v>579</v>
      </c>
      <c r="S282" s="898"/>
      <c r="T282" s="800">
        <f>'STEP 2 - Receipts'!T287:U287</f>
        <v>0</v>
      </c>
      <c r="U282" s="899" t="s">
        <v>579</v>
      </c>
      <c r="V282" s="887">
        <f>'STEP 2 - Receipts'!V287:W287</f>
        <v>0</v>
      </c>
      <c r="W282" s="888"/>
      <c r="X282" s="822">
        <f>'STEP 2 - Receipts'!X287:Y287</f>
        <v>0</v>
      </c>
      <c r="Y282" s="889"/>
      <c r="Z282" s="802">
        <f>'STEP 2 - Receipts'!Z287:AA287</f>
        <v>0</v>
      </c>
      <c r="AA282" s="890" t="s">
        <v>579</v>
      </c>
      <c r="AB282" s="802">
        <f>'STEP 2 - Receipts'!AB287:AC287</f>
        <v>0</v>
      </c>
      <c r="AC282" s="890"/>
      <c r="AD282" s="815">
        <f>'STEP 2 - Receipts'!AD287:AF287</f>
        <v>0</v>
      </c>
      <c r="AE282" s="891"/>
      <c r="AF282" s="892"/>
      <c r="AH282" s="140" t="str">
        <f t="shared" si="43"/>
        <v>00</v>
      </c>
      <c r="AI282" s="41"/>
      <c r="AJ282" s="41"/>
      <c r="AK282" s="41"/>
      <c r="AL282" s="41"/>
      <c r="AM282" s="41"/>
      <c r="AN282" s="41"/>
      <c r="AO282" s="41"/>
      <c r="AP282" s="41"/>
      <c r="AQ282" s="41"/>
      <c r="AR282" s="41"/>
      <c r="AS282" s="41"/>
      <c r="AT282" s="41"/>
      <c r="AW282" s="10" t="str">
        <f t="shared" si="44"/>
        <v>show</v>
      </c>
      <c r="AZ282" s="19" t="str">
        <f t="shared" si="45"/>
        <v>00</v>
      </c>
      <c r="BA282" s="20">
        <f t="shared" si="46"/>
        <v>0</v>
      </c>
      <c r="BB282" s="20">
        <f t="shared" si="47"/>
        <v>0</v>
      </c>
      <c r="BC282" s="20">
        <f t="shared" si="48"/>
        <v>0</v>
      </c>
      <c r="BD282" s="20">
        <f t="shared" si="49"/>
        <v>0</v>
      </c>
      <c r="BE282" s="20">
        <f t="shared" si="50"/>
        <v>0</v>
      </c>
      <c r="BF282" s="20">
        <f t="shared" si="51"/>
        <v>0</v>
      </c>
    </row>
    <row r="283" spans="2:58" s="10" customFormat="1" ht="14.1" customHeight="1" x14ac:dyDescent="0.25">
      <c r="B283" s="18">
        <v>270</v>
      </c>
      <c r="C283" s="782"/>
      <c r="D283" s="783"/>
      <c r="E283" s="782"/>
      <c r="F283" s="893"/>
      <c r="G283" s="893"/>
      <c r="H283" s="893"/>
      <c r="I283" s="893"/>
      <c r="J283" s="893"/>
      <c r="K283" s="783"/>
      <c r="L283" s="894">
        <f>'STEP 2 - Receipts'!L288:N288</f>
        <v>0</v>
      </c>
      <c r="M283" s="895"/>
      <c r="N283" s="896"/>
      <c r="O283" s="790">
        <f>'STEP 2 - Receipts'!O288:P288</f>
        <v>0</v>
      </c>
      <c r="P283" s="897"/>
      <c r="Q283" s="792">
        <f>'STEP 2 - Receipts'!Q288:S288</f>
        <v>0</v>
      </c>
      <c r="R283" s="898" t="s">
        <v>580</v>
      </c>
      <c r="S283" s="898"/>
      <c r="T283" s="800">
        <f>'STEP 2 - Receipts'!T288:U288</f>
        <v>0</v>
      </c>
      <c r="U283" s="899" t="s">
        <v>580</v>
      </c>
      <c r="V283" s="887">
        <f>'STEP 2 - Receipts'!V288:W288</f>
        <v>0</v>
      </c>
      <c r="W283" s="888"/>
      <c r="X283" s="822">
        <f>'STEP 2 - Receipts'!X288:Y288</f>
        <v>0</v>
      </c>
      <c r="Y283" s="889"/>
      <c r="Z283" s="802">
        <f>'STEP 2 - Receipts'!Z288:AA288</f>
        <v>0</v>
      </c>
      <c r="AA283" s="890" t="s">
        <v>580</v>
      </c>
      <c r="AB283" s="802">
        <f>'STEP 2 - Receipts'!AB288:AC288</f>
        <v>0</v>
      </c>
      <c r="AC283" s="890"/>
      <c r="AD283" s="815">
        <f>'STEP 2 - Receipts'!AD288:AF288</f>
        <v>0</v>
      </c>
      <c r="AE283" s="891"/>
      <c r="AF283" s="892"/>
      <c r="AH283" s="140" t="str">
        <f t="shared" si="43"/>
        <v>00</v>
      </c>
      <c r="AI283" s="41"/>
      <c r="AJ283" s="41"/>
      <c r="AK283" s="41"/>
      <c r="AL283" s="41"/>
      <c r="AM283" s="41"/>
      <c r="AN283" s="41"/>
      <c r="AO283" s="41"/>
      <c r="AP283" s="41"/>
      <c r="AQ283" s="41"/>
      <c r="AR283" s="41"/>
      <c r="AS283" s="41"/>
      <c r="AT283" s="41"/>
      <c r="AW283" s="10" t="str">
        <f t="shared" si="44"/>
        <v>show</v>
      </c>
      <c r="AZ283" s="19" t="str">
        <f t="shared" si="45"/>
        <v>00</v>
      </c>
      <c r="BA283" s="20">
        <f t="shared" si="46"/>
        <v>0</v>
      </c>
      <c r="BB283" s="20">
        <f t="shared" si="47"/>
        <v>0</v>
      </c>
      <c r="BC283" s="20">
        <f t="shared" si="48"/>
        <v>0</v>
      </c>
      <c r="BD283" s="20">
        <f t="shared" si="49"/>
        <v>0</v>
      </c>
      <c r="BE283" s="20">
        <f t="shared" si="50"/>
        <v>0</v>
      </c>
      <c r="BF283" s="20">
        <f t="shared" si="51"/>
        <v>0</v>
      </c>
    </row>
    <row r="284" spans="2:58" s="10" customFormat="1" ht="14.1" customHeight="1" x14ac:dyDescent="0.25">
      <c r="B284" s="18">
        <v>271</v>
      </c>
      <c r="C284" s="782"/>
      <c r="D284" s="783"/>
      <c r="E284" s="782"/>
      <c r="F284" s="893"/>
      <c r="G284" s="893"/>
      <c r="H284" s="893"/>
      <c r="I284" s="893"/>
      <c r="J284" s="893"/>
      <c r="K284" s="783"/>
      <c r="L284" s="894">
        <f>'STEP 2 - Receipts'!L289:N289</f>
        <v>0</v>
      </c>
      <c r="M284" s="895"/>
      <c r="N284" s="896"/>
      <c r="O284" s="790">
        <f>'STEP 2 - Receipts'!O289:P289</f>
        <v>0</v>
      </c>
      <c r="P284" s="897"/>
      <c r="Q284" s="792">
        <f>'STEP 2 - Receipts'!Q289:S289</f>
        <v>0</v>
      </c>
      <c r="R284" s="898" t="s">
        <v>581</v>
      </c>
      <c r="S284" s="898"/>
      <c r="T284" s="800">
        <f>'STEP 2 - Receipts'!T289:U289</f>
        <v>0</v>
      </c>
      <c r="U284" s="899" t="s">
        <v>581</v>
      </c>
      <c r="V284" s="887">
        <f>'STEP 2 - Receipts'!V289:W289</f>
        <v>0</v>
      </c>
      <c r="W284" s="888"/>
      <c r="X284" s="822">
        <f>'STEP 2 - Receipts'!X289:Y289</f>
        <v>0</v>
      </c>
      <c r="Y284" s="889"/>
      <c r="Z284" s="802">
        <f>'STEP 2 - Receipts'!Z289:AA289</f>
        <v>0</v>
      </c>
      <c r="AA284" s="890" t="s">
        <v>581</v>
      </c>
      <c r="AB284" s="802">
        <f>'STEP 2 - Receipts'!AB289:AC289</f>
        <v>0</v>
      </c>
      <c r="AC284" s="890"/>
      <c r="AD284" s="815">
        <f>'STEP 2 - Receipts'!AD289:AF289</f>
        <v>0</v>
      </c>
      <c r="AE284" s="891"/>
      <c r="AF284" s="892"/>
      <c r="AH284" s="140" t="str">
        <f t="shared" si="43"/>
        <v>00</v>
      </c>
      <c r="AI284" s="41"/>
      <c r="AJ284" s="41"/>
      <c r="AK284" s="41"/>
      <c r="AL284" s="41"/>
      <c r="AM284" s="41"/>
      <c r="AN284" s="41"/>
      <c r="AO284" s="41"/>
      <c r="AP284" s="41"/>
      <c r="AQ284" s="41"/>
      <c r="AR284" s="41"/>
      <c r="AS284" s="41"/>
      <c r="AT284" s="41"/>
      <c r="AW284" s="10" t="str">
        <f t="shared" si="44"/>
        <v>show</v>
      </c>
      <c r="AZ284" s="19" t="str">
        <f t="shared" si="45"/>
        <v>00</v>
      </c>
      <c r="BA284" s="20">
        <f t="shared" si="46"/>
        <v>0</v>
      </c>
      <c r="BB284" s="20">
        <f t="shared" si="47"/>
        <v>0</v>
      </c>
      <c r="BC284" s="20">
        <f t="shared" si="48"/>
        <v>0</v>
      </c>
      <c r="BD284" s="20">
        <f t="shared" si="49"/>
        <v>0</v>
      </c>
      <c r="BE284" s="20">
        <f t="shared" si="50"/>
        <v>0</v>
      </c>
      <c r="BF284" s="20">
        <f t="shared" si="51"/>
        <v>0</v>
      </c>
    </row>
    <row r="285" spans="2:58" s="10" customFormat="1" ht="14.1" customHeight="1" x14ac:dyDescent="0.25">
      <c r="B285" s="18">
        <v>272</v>
      </c>
      <c r="C285" s="782"/>
      <c r="D285" s="783"/>
      <c r="E285" s="782"/>
      <c r="F285" s="893"/>
      <c r="G285" s="893"/>
      <c r="H285" s="893"/>
      <c r="I285" s="893"/>
      <c r="J285" s="893"/>
      <c r="K285" s="783"/>
      <c r="L285" s="894">
        <f>'STEP 2 - Receipts'!L290:N290</f>
        <v>0</v>
      </c>
      <c r="M285" s="895"/>
      <c r="N285" s="896"/>
      <c r="O285" s="790">
        <f>'STEP 2 - Receipts'!O290:P290</f>
        <v>0</v>
      </c>
      <c r="P285" s="897"/>
      <c r="Q285" s="792">
        <f>'STEP 2 - Receipts'!Q290:S290</f>
        <v>0</v>
      </c>
      <c r="R285" s="898" t="s">
        <v>582</v>
      </c>
      <c r="S285" s="898"/>
      <c r="T285" s="800">
        <f>'STEP 2 - Receipts'!T290:U290</f>
        <v>0</v>
      </c>
      <c r="U285" s="899" t="s">
        <v>582</v>
      </c>
      <c r="V285" s="887">
        <f>'STEP 2 - Receipts'!V290:W290</f>
        <v>0</v>
      </c>
      <c r="W285" s="888"/>
      <c r="X285" s="822">
        <f>'STEP 2 - Receipts'!X290:Y290</f>
        <v>0</v>
      </c>
      <c r="Y285" s="889"/>
      <c r="Z285" s="802">
        <f>'STEP 2 - Receipts'!Z290:AA290</f>
        <v>0</v>
      </c>
      <c r="AA285" s="890" t="s">
        <v>582</v>
      </c>
      <c r="AB285" s="802">
        <f>'STEP 2 - Receipts'!AB290:AC290</f>
        <v>0</v>
      </c>
      <c r="AC285" s="890"/>
      <c r="AD285" s="815">
        <f>'STEP 2 - Receipts'!AD290:AF290</f>
        <v>0</v>
      </c>
      <c r="AE285" s="891"/>
      <c r="AF285" s="892"/>
      <c r="AH285" s="140" t="str">
        <f t="shared" si="43"/>
        <v>00</v>
      </c>
      <c r="AI285" s="41"/>
      <c r="AJ285" s="41"/>
      <c r="AK285" s="41"/>
      <c r="AL285" s="41"/>
      <c r="AM285" s="41"/>
      <c r="AN285" s="41"/>
      <c r="AO285" s="41"/>
      <c r="AP285" s="41"/>
      <c r="AQ285" s="41"/>
      <c r="AR285" s="41"/>
      <c r="AS285" s="41"/>
      <c r="AT285" s="41"/>
      <c r="AW285" s="10" t="str">
        <f t="shared" si="44"/>
        <v>show</v>
      </c>
      <c r="AZ285" s="19" t="str">
        <f t="shared" si="45"/>
        <v>00</v>
      </c>
      <c r="BA285" s="20">
        <f t="shared" si="46"/>
        <v>0</v>
      </c>
      <c r="BB285" s="20">
        <f t="shared" si="47"/>
        <v>0</v>
      </c>
      <c r="BC285" s="20">
        <f t="shared" si="48"/>
        <v>0</v>
      </c>
      <c r="BD285" s="20">
        <f t="shared" si="49"/>
        <v>0</v>
      </c>
      <c r="BE285" s="20">
        <f t="shared" si="50"/>
        <v>0</v>
      </c>
      <c r="BF285" s="20">
        <f t="shared" si="51"/>
        <v>0</v>
      </c>
    </row>
    <row r="286" spans="2:58" s="10" customFormat="1" ht="14.1" customHeight="1" x14ac:dyDescent="0.25">
      <c r="B286" s="18">
        <v>273</v>
      </c>
      <c r="C286" s="782"/>
      <c r="D286" s="783"/>
      <c r="E286" s="782"/>
      <c r="F286" s="893"/>
      <c r="G286" s="893"/>
      <c r="H286" s="893"/>
      <c r="I286" s="893"/>
      <c r="J286" s="893"/>
      <c r="K286" s="783"/>
      <c r="L286" s="894">
        <f>'STEP 2 - Receipts'!L291:N291</f>
        <v>0</v>
      </c>
      <c r="M286" s="895"/>
      <c r="N286" s="896"/>
      <c r="O286" s="790">
        <f>'STEP 2 - Receipts'!O291:P291</f>
        <v>0</v>
      </c>
      <c r="P286" s="897"/>
      <c r="Q286" s="792">
        <f>'STEP 2 - Receipts'!Q291:S291</f>
        <v>0</v>
      </c>
      <c r="R286" s="898" t="s">
        <v>583</v>
      </c>
      <c r="S286" s="898"/>
      <c r="T286" s="800">
        <f>'STEP 2 - Receipts'!T291:U291</f>
        <v>0</v>
      </c>
      <c r="U286" s="899" t="s">
        <v>583</v>
      </c>
      <c r="V286" s="887">
        <f>'STEP 2 - Receipts'!V291:W291</f>
        <v>0</v>
      </c>
      <c r="W286" s="888"/>
      <c r="X286" s="822">
        <f>'STEP 2 - Receipts'!X291:Y291</f>
        <v>0</v>
      </c>
      <c r="Y286" s="889"/>
      <c r="Z286" s="802">
        <f>'STEP 2 - Receipts'!Z291:AA291</f>
        <v>0</v>
      </c>
      <c r="AA286" s="890" t="s">
        <v>583</v>
      </c>
      <c r="AB286" s="802">
        <f>'STEP 2 - Receipts'!AB291:AC291</f>
        <v>0</v>
      </c>
      <c r="AC286" s="890"/>
      <c r="AD286" s="815">
        <f>'STEP 2 - Receipts'!AD291:AF291</f>
        <v>0</v>
      </c>
      <c r="AE286" s="891"/>
      <c r="AF286" s="892"/>
      <c r="AH286" s="140" t="str">
        <f t="shared" si="43"/>
        <v>00</v>
      </c>
      <c r="AI286" s="41"/>
      <c r="AJ286" s="41"/>
      <c r="AK286" s="41"/>
      <c r="AL286" s="41"/>
      <c r="AM286" s="41"/>
      <c r="AN286" s="41"/>
      <c r="AO286" s="41"/>
      <c r="AP286" s="41"/>
      <c r="AQ286" s="41"/>
      <c r="AR286" s="41"/>
      <c r="AS286" s="41"/>
      <c r="AT286" s="41"/>
      <c r="AW286" s="10" t="str">
        <f t="shared" si="44"/>
        <v>show</v>
      </c>
      <c r="AZ286" s="19" t="str">
        <f t="shared" si="45"/>
        <v>00</v>
      </c>
      <c r="BA286" s="20">
        <f t="shared" si="46"/>
        <v>0</v>
      </c>
      <c r="BB286" s="20">
        <f t="shared" si="47"/>
        <v>0</v>
      </c>
      <c r="BC286" s="20">
        <f t="shared" si="48"/>
        <v>0</v>
      </c>
      <c r="BD286" s="20">
        <f t="shared" si="49"/>
        <v>0</v>
      </c>
      <c r="BE286" s="20">
        <f t="shared" si="50"/>
        <v>0</v>
      </c>
      <c r="BF286" s="20">
        <f t="shared" si="51"/>
        <v>0</v>
      </c>
    </row>
    <row r="287" spans="2:58" s="10" customFormat="1" ht="14.1" customHeight="1" x14ac:dyDescent="0.25">
      <c r="B287" s="18">
        <v>274</v>
      </c>
      <c r="C287" s="782"/>
      <c r="D287" s="783"/>
      <c r="E287" s="782"/>
      <c r="F287" s="893"/>
      <c r="G287" s="893"/>
      <c r="H287" s="893"/>
      <c r="I287" s="893"/>
      <c r="J287" s="893"/>
      <c r="K287" s="783"/>
      <c r="L287" s="894">
        <f>'STEP 2 - Receipts'!L292:N292</f>
        <v>0</v>
      </c>
      <c r="M287" s="895"/>
      <c r="N287" s="896"/>
      <c r="O287" s="790">
        <f>'STEP 2 - Receipts'!O292:P292</f>
        <v>0</v>
      </c>
      <c r="P287" s="897"/>
      <c r="Q287" s="792">
        <f>'STEP 2 - Receipts'!Q292:S292</f>
        <v>0</v>
      </c>
      <c r="R287" s="898" t="s">
        <v>584</v>
      </c>
      <c r="S287" s="898"/>
      <c r="T287" s="800">
        <f>'STEP 2 - Receipts'!T292:U292</f>
        <v>0</v>
      </c>
      <c r="U287" s="899" t="s">
        <v>584</v>
      </c>
      <c r="V287" s="887">
        <f>'STEP 2 - Receipts'!V292:W292</f>
        <v>0</v>
      </c>
      <c r="W287" s="888"/>
      <c r="X287" s="822">
        <f>'STEP 2 - Receipts'!X292:Y292</f>
        <v>0</v>
      </c>
      <c r="Y287" s="889"/>
      <c r="Z287" s="802">
        <f>'STEP 2 - Receipts'!Z292:AA292</f>
        <v>0</v>
      </c>
      <c r="AA287" s="890" t="s">
        <v>584</v>
      </c>
      <c r="AB287" s="802">
        <f>'STEP 2 - Receipts'!AB292:AC292</f>
        <v>0</v>
      </c>
      <c r="AC287" s="890"/>
      <c r="AD287" s="815">
        <f>'STEP 2 - Receipts'!AD292:AF292</f>
        <v>0</v>
      </c>
      <c r="AE287" s="891"/>
      <c r="AF287" s="892"/>
      <c r="AH287" s="140" t="str">
        <f t="shared" si="43"/>
        <v>00</v>
      </c>
      <c r="AI287" s="41"/>
      <c r="AJ287" s="41"/>
      <c r="AK287" s="41"/>
      <c r="AL287" s="41"/>
      <c r="AM287" s="41"/>
      <c r="AN287" s="41"/>
      <c r="AO287" s="41"/>
      <c r="AP287" s="41"/>
      <c r="AQ287" s="41"/>
      <c r="AR287" s="41"/>
      <c r="AS287" s="41"/>
      <c r="AT287" s="41"/>
      <c r="AW287" s="10" t="str">
        <f t="shared" si="44"/>
        <v>show</v>
      </c>
      <c r="AZ287" s="19" t="str">
        <f t="shared" si="45"/>
        <v>00</v>
      </c>
      <c r="BA287" s="20">
        <f t="shared" si="46"/>
        <v>0</v>
      </c>
      <c r="BB287" s="20">
        <f t="shared" si="47"/>
        <v>0</v>
      </c>
      <c r="BC287" s="20">
        <f t="shared" si="48"/>
        <v>0</v>
      </c>
      <c r="BD287" s="20">
        <f t="shared" si="49"/>
        <v>0</v>
      </c>
      <c r="BE287" s="20">
        <f t="shared" si="50"/>
        <v>0</v>
      </c>
      <c r="BF287" s="20">
        <f t="shared" si="51"/>
        <v>0</v>
      </c>
    </row>
    <row r="288" spans="2:58" s="10" customFormat="1" ht="14.1" customHeight="1" x14ac:dyDescent="0.25">
      <c r="B288" s="18">
        <v>275</v>
      </c>
      <c r="C288" s="782"/>
      <c r="D288" s="783"/>
      <c r="E288" s="782"/>
      <c r="F288" s="893"/>
      <c r="G288" s="893"/>
      <c r="H288" s="893"/>
      <c r="I288" s="893"/>
      <c r="J288" s="893"/>
      <c r="K288" s="783"/>
      <c r="L288" s="894">
        <f>'STEP 2 - Receipts'!L293:N293</f>
        <v>0</v>
      </c>
      <c r="M288" s="895"/>
      <c r="N288" s="896"/>
      <c r="O288" s="790">
        <f>'STEP 2 - Receipts'!O293:P293</f>
        <v>0</v>
      </c>
      <c r="P288" s="897"/>
      <c r="Q288" s="792">
        <f>'STEP 2 - Receipts'!Q293:S293</f>
        <v>0</v>
      </c>
      <c r="R288" s="898" t="s">
        <v>585</v>
      </c>
      <c r="S288" s="898"/>
      <c r="T288" s="800">
        <f>'STEP 2 - Receipts'!T293:U293</f>
        <v>0</v>
      </c>
      <c r="U288" s="899" t="s">
        <v>585</v>
      </c>
      <c r="V288" s="887">
        <f>'STEP 2 - Receipts'!V293:W293</f>
        <v>0</v>
      </c>
      <c r="W288" s="888"/>
      <c r="X288" s="822">
        <f>'STEP 2 - Receipts'!X293:Y293</f>
        <v>0</v>
      </c>
      <c r="Y288" s="889"/>
      <c r="Z288" s="802">
        <f>'STEP 2 - Receipts'!Z293:AA293</f>
        <v>0</v>
      </c>
      <c r="AA288" s="890" t="s">
        <v>585</v>
      </c>
      <c r="AB288" s="802">
        <f>'STEP 2 - Receipts'!AB293:AC293</f>
        <v>0</v>
      </c>
      <c r="AC288" s="890"/>
      <c r="AD288" s="815">
        <f>'STEP 2 - Receipts'!AD293:AF293</f>
        <v>0</v>
      </c>
      <c r="AE288" s="891"/>
      <c r="AF288" s="892"/>
      <c r="AH288" s="140" t="str">
        <f t="shared" si="43"/>
        <v>00</v>
      </c>
      <c r="AI288" s="41"/>
      <c r="AJ288" s="41"/>
      <c r="AK288" s="41"/>
      <c r="AL288" s="41"/>
      <c r="AM288" s="41"/>
      <c r="AN288" s="41"/>
      <c r="AO288" s="41"/>
      <c r="AP288" s="41"/>
      <c r="AQ288" s="41"/>
      <c r="AR288" s="41"/>
      <c r="AS288" s="41"/>
      <c r="AT288" s="41"/>
      <c r="AW288" s="10" t="str">
        <f t="shared" si="44"/>
        <v>show</v>
      </c>
      <c r="AZ288" s="19" t="str">
        <f t="shared" si="45"/>
        <v>00</v>
      </c>
      <c r="BA288" s="20">
        <f t="shared" si="46"/>
        <v>0</v>
      </c>
      <c r="BB288" s="20">
        <f t="shared" si="47"/>
        <v>0</v>
      </c>
      <c r="BC288" s="20">
        <f t="shared" si="48"/>
        <v>0</v>
      </c>
      <c r="BD288" s="20">
        <f t="shared" si="49"/>
        <v>0</v>
      </c>
      <c r="BE288" s="20">
        <f t="shared" si="50"/>
        <v>0</v>
      </c>
      <c r="BF288" s="20">
        <f t="shared" si="51"/>
        <v>0</v>
      </c>
    </row>
    <row r="289" spans="2:58" s="10" customFormat="1" ht="14.1" customHeight="1" x14ac:dyDescent="0.25">
      <c r="B289" s="18">
        <v>276</v>
      </c>
      <c r="C289" s="782"/>
      <c r="D289" s="783"/>
      <c r="E289" s="782"/>
      <c r="F289" s="893"/>
      <c r="G289" s="893"/>
      <c r="H289" s="893"/>
      <c r="I289" s="893"/>
      <c r="J289" s="893"/>
      <c r="K289" s="783"/>
      <c r="L289" s="894">
        <f>'STEP 2 - Receipts'!L294:N294</f>
        <v>0</v>
      </c>
      <c r="M289" s="895"/>
      <c r="N289" s="896"/>
      <c r="O289" s="790">
        <f>'STEP 2 - Receipts'!O294:P294</f>
        <v>0</v>
      </c>
      <c r="P289" s="897"/>
      <c r="Q289" s="792">
        <f>'STEP 2 - Receipts'!Q294:S294</f>
        <v>0</v>
      </c>
      <c r="R289" s="898" t="s">
        <v>586</v>
      </c>
      <c r="S289" s="898"/>
      <c r="T289" s="800">
        <f>'STEP 2 - Receipts'!T294:U294</f>
        <v>0</v>
      </c>
      <c r="U289" s="899" t="s">
        <v>586</v>
      </c>
      <c r="V289" s="887">
        <f>'STEP 2 - Receipts'!V294:W294</f>
        <v>0</v>
      </c>
      <c r="W289" s="888"/>
      <c r="X289" s="822">
        <f>'STEP 2 - Receipts'!X294:Y294</f>
        <v>0</v>
      </c>
      <c r="Y289" s="889"/>
      <c r="Z289" s="802">
        <f>'STEP 2 - Receipts'!Z294:AA294</f>
        <v>0</v>
      </c>
      <c r="AA289" s="890" t="s">
        <v>586</v>
      </c>
      <c r="AB289" s="802">
        <f>'STEP 2 - Receipts'!AB294:AC294</f>
        <v>0</v>
      </c>
      <c r="AC289" s="890"/>
      <c r="AD289" s="815">
        <f>'STEP 2 - Receipts'!AD294:AF294</f>
        <v>0</v>
      </c>
      <c r="AE289" s="891"/>
      <c r="AF289" s="892"/>
      <c r="AH289" s="140" t="str">
        <f t="shared" si="43"/>
        <v>00</v>
      </c>
      <c r="AI289" s="41"/>
      <c r="AJ289" s="41"/>
      <c r="AK289" s="41"/>
      <c r="AL289" s="41"/>
      <c r="AM289" s="41"/>
      <c r="AN289" s="41"/>
      <c r="AO289" s="41"/>
      <c r="AP289" s="41"/>
      <c r="AQ289" s="41"/>
      <c r="AR289" s="41"/>
      <c r="AS289" s="41"/>
      <c r="AT289" s="41"/>
      <c r="AW289" s="10" t="str">
        <f t="shared" si="44"/>
        <v>show</v>
      </c>
      <c r="AZ289" s="19" t="str">
        <f t="shared" si="45"/>
        <v>00</v>
      </c>
      <c r="BA289" s="20">
        <f t="shared" si="46"/>
        <v>0</v>
      </c>
      <c r="BB289" s="20">
        <f t="shared" si="47"/>
        <v>0</v>
      </c>
      <c r="BC289" s="20">
        <f t="shared" si="48"/>
        <v>0</v>
      </c>
      <c r="BD289" s="20">
        <f t="shared" si="49"/>
        <v>0</v>
      </c>
      <c r="BE289" s="20">
        <f t="shared" si="50"/>
        <v>0</v>
      </c>
      <c r="BF289" s="20">
        <f t="shared" si="51"/>
        <v>0</v>
      </c>
    </row>
    <row r="290" spans="2:58" s="10" customFormat="1" ht="14.1" customHeight="1" x14ac:dyDescent="0.25">
      <c r="B290" s="18">
        <v>277</v>
      </c>
      <c r="C290" s="782"/>
      <c r="D290" s="783"/>
      <c r="E290" s="782"/>
      <c r="F290" s="893"/>
      <c r="G290" s="893"/>
      <c r="H290" s="893"/>
      <c r="I290" s="893"/>
      <c r="J290" s="893"/>
      <c r="K290" s="783"/>
      <c r="L290" s="894">
        <f>'STEP 2 - Receipts'!L295:N295</f>
        <v>0</v>
      </c>
      <c r="M290" s="895"/>
      <c r="N290" s="896"/>
      <c r="O290" s="790">
        <f>'STEP 2 - Receipts'!O295:P295</f>
        <v>0</v>
      </c>
      <c r="P290" s="897"/>
      <c r="Q290" s="792">
        <f>'STEP 2 - Receipts'!Q295:S295</f>
        <v>0</v>
      </c>
      <c r="R290" s="898" t="s">
        <v>587</v>
      </c>
      <c r="S290" s="898"/>
      <c r="T290" s="800">
        <f>'STEP 2 - Receipts'!T295:U295</f>
        <v>0</v>
      </c>
      <c r="U290" s="899" t="s">
        <v>587</v>
      </c>
      <c r="V290" s="887">
        <f>'STEP 2 - Receipts'!V295:W295</f>
        <v>0</v>
      </c>
      <c r="W290" s="888"/>
      <c r="X290" s="822">
        <f>'STEP 2 - Receipts'!X295:Y295</f>
        <v>0</v>
      </c>
      <c r="Y290" s="889"/>
      <c r="Z290" s="802">
        <f>'STEP 2 - Receipts'!Z295:AA295</f>
        <v>0</v>
      </c>
      <c r="AA290" s="890" t="s">
        <v>587</v>
      </c>
      <c r="AB290" s="802">
        <f>'STEP 2 - Receipts'!AB295:AC295</f>
        <v>0</v>
      </c>
      <c r="AC290" s="890"/>
      <c r="AD290" s="815">
        <f>'STEP 2 - Receipts'!AD295:AF295</f>
        <v>0</v>
      </c>
      <c r="AE290" s="891"/>
      <c r="AF290" s="892"/>
      <c r="AH290" s="140" t="str">
        <f t="shared" si="43"/>
        <v>00</v>
      </c>
      <c r="AI290" s="41"/>
      <c r="AJ290" s="41"/>
      <c r="AK290" s="41"/>
      <c r="AL290" s="41"/>
      <c r="AM290" s="41"/>
      <c r="AN290" s="41"/>
      <c r="AO290" s="41"/>
      <c r="AP290" s="41"/>
      <c r="AQ290" s="41"/>
      <c r="AR290" s="41"/>
      <c r="AS290" s="41"/>
      <c r="AT290" s="41"/>
      <c r="AW290" s="10" t="str">
        <f t="shared" si="44"/>
        <v>show</v>
      </c>
      <c r="AZ290" s="19" t="str">
        <f t="shared" si="45"/>
        <v>00</v>
      </c>
      <c r="BA290" s="20">
        <f t="shared" si="46"/>
        <v>0</v>
      </c>
      <c r="BB290" s="20">
        <f t="shared" si="47"/>
        <v>0</v>
      </c>
      <c r="BC290" s="20">
        <f t="shared" si="48"/>
        <v>0</v>
      </c>
      <c r="BD290" s="20">
        <f t="shared" si="49"/>
        <v>0</v>
      </c>
      <c r="BE290" s="20">
        <f t="shared" si="50"/>
        <v>0</v>
      </c>
      <c r="BF290" s="20">
        <f t="shared" si="51"/>
        <v>0</v>
      </c>
    </row>
    <row r="291" spans="2:58" s="10" customFormat="1" ht="14.1" customHeight="1" x14ac:dyDescent="0.25">
      <c r="B291" s="18">
        <v>278</v>
      </c>
      <c r="C291" s="782"/>
      <c r="D291" s="783"/>
      <c r="E291" s="782"/>
      <c r="F291" s="893"/>
      <c r="G291" s="893"/>
      <c r="H291" s="893"/>
      <c r="I291" s="893"/>
      <c r="J291" s="893"/>
      <c r="K291" s="783"/>
      <c r="L291" s="894">
        <f>'STEP 2 - Receipts'!L296:N296</f>
        <v>0</v>
      </c>
      <c r="M291" s="895"/>
      <c r="N291" s="896"/>
      <c r="O291" s="790">
        <f>'STEP 2 - Receipts'!O296:P296</f>
        <v>0</v>
      </c>
      <c r="P291" s="897"/>
      <c r="Q291" s="792">
        <f>'STEP 2 - Receipts'!Q296:S296</f>
        <v>0</v>
      </c>
      <c r="R291" s="898" t="s">
        <v>588</v>
      </c>
      <c r="S291" s="898"/>
      <c r="T291" s="800">
        <f>'STEP 2 - Receipts'!T296:U296</f>
        <v>0</v>
      </c>
      <c r="U291" s="899" t="s">
        <v>588</v>
      </c>
      <c r="V291" s="887">
        <f>'STEP 2 - Receipts'!V296:W296</f>
        <v>0</v>
      </c>
      <c r="W291" s="888"/>
      <c r="X291" s="822">
        <f>'STEP 2 - Receipts'!X296:Y296</f>
        <v>0</v>
      </c>
      <c r="Y291" s="889"/>
      <c r="Z291" s="802">
        <f>'STEP 2 - Receipts'!Z296:AA296</f>
        <v>0</v>
      </c>
      <c r="AA291" s="890" t="s">
        <v>588</v>
      </c>
      <c r="AB291" s="802">
        <f>'STEP 2 - Receipts'!AB296:AC296</f>
        <v>0</v>
      </c>
      <c r="AC291" s="890"/>
      <c r="AD291" s="815">
        <f>'STEP 2 - Receipts'!AD296:AF296</f>
        <v>0</v>
      </c>
      <c r="AE291" s="891"/>
      <c r="AF291" s="892"/>
      <c r="AH291" s="140" t="str">
        <f t="shared" si="43"/>
        <v>00</v>
      </c>
      <c r="AI291" s="41"/>
      <c r="AJ291" s="41"/>
      <c r="AK291" s="41"/>
      <c r="AL291" s="41"/>
      <c r="AM291" s="41"/>
      <c r="AN291" s="41"/>
      <c r="AO291" s="41"/>
      <c r="AP291" s="41"/>
      <c r="AQ291" s="41"/>
      <c r="AR291" s="41"/>
      <c r="AS291" s="41"/>
      <c r="AT291" s="41"/>
      <c r="AW291" s="10" t="str">
        <f t="shared" si="44"/>
        <v>show</v>
      </c>
      <c r="AZ291" s="19" t="str">
        <f t="shared" si="45"/>
        <v>00</v>
      </c>
      <c r="BA291" s="20">
        <f t="shared" si="46"/>
        <v>0</v>
      </c>
      <c r="BB291" s="20">
        <f t="shared" si="47"/>
        <v>0</v>
      </c>
      <c r="BC291" s="20">
        <f t="shared" si="48"/>
        <v>0</v>
      </c>
      <c r="BD291" s="20">
        <f t="shared" si="49"/>
        <v>0</v>
      </c>
      <c r="BE291" s="20">
        <f t="shared" si="50"/>
        <v>0</v>
      </c>
      <c r="BF291" s="20">
        <f t="shared" si="51"/>
        <v>0</v>
      </c>
    </row>
    <row r="292" spans="2:58" s="10" customFormat="1" ht="14.1" customHeight="1" x14ac:dyDescent="0.25">
      <c r="B292" s="18">
        <v>279</v>
      </c>
      <c r="C292" s="782"/>
      <c r="D292" s="783"/>
      <c r="E292" s="782"/>
      <c r="F292" s="893"/>
      <c r="G292" s="893"/>
      <c r="H292" s="893"/>
      <c r="I292" s="893"/>
      <c r="J292" s="893"/>
      <c r="K292" s="783"/>
      <c r="L292" s="894">
        <f>'STEP 2 - Receipts'!L297:N297</f>
        <v>0</v>
      </c>
      <c r="M292" s="895"/>
      <c r="N292" s="896"/>
      <c r="O292" s="790">
        <f>'STEP 2 - Receipts'!O297:P297</f>
        <v>0</v>
      </c>
      <c r="P292" s="897"/>
      <c r="Q292" s="792">
        <f>'STEP 2 - Receipts'!Q297:S297</f>
        <v>0</v>
      </c>
      <c r="R292" s="898" t="s">
        <v>589</v>
      </c>
      <c r="S292" s="898"/>
      <c r="T292" s="800">
        <f>'STEP 2 - Receipts'!T297:U297</f>
        <v>0</v>
      </c>
      <c r="U292" s="899" t="s">
        <v>589</v>
      </c>
      <c r="V292" s="887">
        <f>'STEP 2 - Receipts'!V297:W297</f>
        <v>0</v>
      </c>
      <c r="W292" s="888"/>
      <c r="X292" s="822">
        <f>'STEP 2 - Receipts'!X297:Y297</f>
        <v>0</v>
      </c>
      <c r="Y292" s="889"/>
      <c r="Z292" s="802">
        <f>'STEP 2 - Receipts'!Z297:AA297</f>
        <v>0</v>
      </c>
      <c r="AA292" s="890" t="s">
        <v>589</v>
      </c>
      <c r="AB292" s="802">
        <f>'STEP 2 - Receipts'!AB297:AC297</f>
        <v>0</v>
      </c>
      <c r="AC292" s="890"/>
      <c r="AD292" s="815">
        <f>'STEP 2 - Receipts'!AD297:AF297</f>
        <v>0</v>
      </c>
      <c r="AE292" s="891"/>
      <c r="AF292" s="892"/>
      <c r="AH292" s="140" t="str">
        <f t="shared" si="43"/>
        <v>00</v>
      </c>
      <c r="AI292" s="41"/>
      <c r="AJ292" s="41"/>
      <c r="AK292" s="41"/>
      <c r="AL292" s="41"/>
      <c r="AM292" s="41"/>
      <c r="AN292" s="41"/>
      <c r="AO292" s="41"/>
      <c r="AP292" s="41"/>
      <c r="AQ292" s="41"/>
      <c r="AR292" s="41"/>
      <c r="AS292" s="41"/>
      <c r="AT292" s="41"/>
      <c r="AW292" s="10" t="str">
        <f t="shared" si="44"/>
        <v>show</v>
      </c>
      <c r="AZ292" s="19" t="str">
        <f t="shared" si="45"/>
        <v>00</v>
      </c>
      <c r="BA292" s="20">
        <f t="shared" si="46"/>
        <v>0</v>
      </c>
      <c r="BB292" s="20">
        <f t="shared" si="47"/>
        <v>0</v>
      </c>
      <c r="BC292" s="20">
        <f t="shared" si="48"/>
        <v>0</v>
      </c>
      <c r="BD292" s="20">
        <f t="shared" si="49"/>
        <v>0</v>
      </c>
      <c r="BE292" s="20">
        <f t="shared" si="50"/>
        <v>0</v>
      </c>
      <c r="BF292" s="20">
        <f t="shared" si="51"/>
        <v>0</v>
      </c>
    </row>
    <row r="293" spans="2:58" s="10" customFormat="1" ht="14.1" customHeight="1" x14ac:dyDescent="0.25">
      <c r="B293" s="18">
        <v>280</v>
      </c>
      <c r="C293" s="782"/>
      <c r="D293" s="783"/>
      <c r="E293" s="782"/>
      <c r="F293" s="893"/>
      <c r="G293" s="893"/>
      <c r="H293" s="893"/>
      <c r="I293" s="893"/>
      <c r="J293" s="893"/>
      <c r="K293" s="783"/>
      <c r="L293" s="894">
        <f>'STEP 2 - Receipts'!L298:N298</f>
        <v>0</v>
      </c>
      <c r="M293" s="895"/>
      <c r="N293" s="896"/>
      <c r="O293" s="790">
        <f>'STEP 2 - Receipts'!O298:P298</f>
        <v>0</v>
      </c>
      <c r="P293" s="897"/>
      <c r="Q293" s="792">
        <f>'STEP 2 - Receipts'!Q298:S298</f>
        <v>0</v>
      </c>
      <c r="R293" s="898" t="s">
        <v>590</v>
      </c>
      <c r="S293" s="898"/>
      <c r="T293" s="800">
        <f>'STEP 2 - Receipts'!T298:U298</f>
        <v>0</v>
      </c>
      <c r="U293" s="899" t="s">
        <v>590</v>
      </c>
      <c r="V293" s="887">
        <f>'STEP 2 - Receipts'!V298:W298</f>
        <v>0</v>
      </c>
      <c r="W293" s="888"/>
      <c r="X293" s="822">
        <f>'STEP 2 - Receipts'!X298:Y298</f>
        <v>0</v>
      </c>
      <c r="Y293" s="889"/>
      <c r="Z293" s="802">
        <f>'STEP 2 - Receipts'!Z298:AA298</f>
        <v>0</v>
      </c>
      <c r="AA293" s="890" t="s">
        <v>590</v>
      </c>
      <c r="AB293" s="802">
        <f>'STEP 2 - Receipts'!AB298:AC298</f>
        <v>0</v>
      </c>
      <c r="AC293" s="890"/>
      <c r="AD293" s="815">
        <f>'STEP 2 - Receipts'!AD298:AF298</f>
        <v>0</v>
      </c>
      <c r="AE293" s="891"/>
      <c r="AF293" s="892"/>
      <c r="AH293" s="140" t="str">
        <f t="shared" si="43"/>
        <v>00</v>
      </c>
      <c r="AI293" s="41"/>
      <c r="AJ293" s="41"/>
      <c r="AK293" s="41"/>
      <c r="AL293" s="41"/>
      <c r="AM293" s="41"/>
      <c r="AN293" s="41"/>
      <c r="AO293" s="41"/>
      <c r="AP293" s="41"/>
      <c r="AQ293" s="41"/>
      <c r="AR293" s="41"/>
      <c r="AS293" s="41"/>
      <c r="AT293" s="41"/>
      <c r="AW293" s="10" t="str">
        <f t="shared" si="44"/>
        <v>show</v>
      </c>
      <c r="AZ293" s="19" t="str">
        <f t="shared" si="45"/>
        <v>00</v>
      </c>
      <c r="BA293" s="20">
        <f t="shared" si="46"/>
        <v>0</v>
      </c>
      <c r="BB293" s="20">
        <f t="shared" si="47"/>
        <v>0</v>
      </c>
      <c r="BC293" s="20">
        <f t="shared" si="48"/>
        <v>0</v>
      </c>
      <c r="BD293" s="20">
        <f t="shared" si="49"/>
        <v>0</v>
      </c>
      <c r="BE293" s="20">
        <f t="shared" si="50"/>
        <v>0</v>
      </c>
      <c r="BF293" s="20">
        <f t="shared" si="51"/>
        <v>0</v>
      </c>
    </row>
    <row r="294" spans="2:58" s="10" customFormat="1" ht="14.1" customHeight="1" x14ac:dyDescent="0.25">
      <c r="B294" s="18">
        <v>281</v>
      </c>
      <c r="C294" s="782"/>
      <c r="D294" s="783"/>
      <c r="E294" s="782"/>
      <c r="F294" s="893"/>
      <c r="G294" s="893"/>
      <c r="H294" s="893"/>
      <c r="I294" s="893"/>
      <c r="J294" s="893"/>
      <c r="K294" s="783"/>
      <c r="L294" s="894">
        <f>'STEP 2 - Receipts'!L299:N299</f>
        <v>0</v>
      </c>
      <c r="M294" s="895"/>
      <c r="N294" s="896"/>
      <c r="O294" s="790">
        <f>'STEP 2 - Receipts'!O299:P299</f>
        <v>0</v>
      </c>
      <c r="P294" s="897"/>
      <c r="Q294" s="792">
        <f>'STEP 2 - Receipts'!Q299:S299</f>
        <v>0</v>
      </c>
      <c r="R294" s="898" t="s">
        <v>591</v>
      </c>
      <c r="S294" s="898"/>
      <c r="T294" s="800">
        <f>'STEP 2 - Receipts'!T299:U299</f>
        <v>0</v>
      </c>
      <c r="U294" s="899" t="s">
        <v>591</v>
      </c>
      <c r="V294" s="887">
        <f>'STEP 2 - Receipts'!V299:W299</f>
        <v>0</v>
      </c>
      <c r="W294" s="888"/>
      <c r="X294" s="822">
        <f>'STEP 2 - Receipts'!X299:Y299</f>
        <v>0</v>
      </c>
      <c r="Y294" s="889"/>
      <c r="Z294" s="802">
        <f>'STEP 2 - Receipts'!Z299:AA299</f>
        <v>0</v>
      </c>
      <c r="AA294" s="890" t="s">
        <v>591</v>
      </c>
      <c r="AB294" s="802">
        <f>'STEP 2 - Receipts'!AB299:AC299</f>
        <v>0</v>
      </c>
      <c r="AC294" s="890"/>
      <c r="AD294" s="815">
        <f>'STEP 2 - Receipts'!AD299:AF299</f>
        <v>0</v>
      </c>
      <c r="AE294" s="891"/>
      <c r="AF294" s="892"/>
      <c r="AH294" s="140" t="str">
        <f t="shared" si="43"/>
        <v>00</v>
      </c>
      <c r="AI294" s="41"/>
      <c r="AJ294" s="41"/>
      <c r="AK294" s="41"/>
      <c r="AL294" s="41"/>
      <c r="AM294" s="41"/>
      <c r="AN294" s="41"/>
      <c r="AO294" s="41"/>
      <c r="AP294" s="41"/>
      <c r="AQ294" s="41"/>
      <c r="AR294" s="41"/>
      <c r="AS294" s="41"/>
      <c r="AT294" s="41"/>
      <c r="AW294" s="10" t="str">
        <f t="shared" si="44"/>
        <v>show</v>
      </c>
      <c r="AZ294" s="19" t="str">
        <f t="shared" si="45"/>
        <v>00</v>
      </c>
      <c r="BA294" s="20">
        <f t="shared" si="46"/>
        <v>0</v>
      </c>
      <c r="BB294" s="20">
        <f t="shared" si="47"/>
        <v>0</v>
      </c>
      <c r="BC294" s="20">
        <f t="shared" si="48"/>
        <v>0</v>
      </c>
      <c r="BD294" s="20">
        <f t="shared" si="49"/>
        <v>0</v>
      </c>
      <c r="BE294" s="20">
        <f t="shared" si="50"/>
        <v>0</v>
      </c>
      <c r="BF294" s="20">
        <f t="shared" si="51"/>
        <v>0</v>
      </c>
    </row>
    <row r="295" spans="2:58" s="10" customFormat="1" ht="14.1" customHeight="1" x14ac:dyDescent="0.25">
      <c r="B295" s="18">
        <v>282</v>
      </c>
      <c r="C295" s="782"/>
      <c r="D295" s="783"/>
      <c r="E295" s="782"/>
      <c r="F295" s="893"/>
      <c r="G295" s="893"/>
      <c r="H295" s="893"/>
      <c r="I295" s="893"/>
      <c r="J295" s="893"/>
      <c r="K295" s="783"/>
      <c r="L295" s="894">
        <f>'STEP 2 - Receipts'!L300:N300</f>
        <v>0</v>
      </c>
      <c r="M295" s="895"/>
      <c r="N295" s="896"/>
      <c r="O295" s="790">
        <f>'STEP 2 - Receipts'!O300:P300</f>
        <v>0</v>
      </c>
      <c r="P295" s="897"/>
      <c r="Q295" s="792">
        <f>'STEP 2 - Receipts'!Q300:S300</f>
        <v>0</v>
      </c>
      <c r="R295" s="898" t="s">
        <v>592</v>
      </c>
      <c r="S295" s="898"/>
      <c r="T295" s="800">
        <f>'STEP 2 - Receipts'!T300:U300</f>
        <v>0</v>
      </c>
      <c r="U295" s="899" t="s">
        <v>592</v>
      </c>
      <c r="V295" s="887">
        <f>'STEP 2 - Receipts'!V300:W300</f>
        <v>0</v>
      </c>
      <c r="W295" s="888"/>
      <c r="X295" s="822">
        <f>'STEP 2 - Receipts'!X300:Y300</f>
        <v>0</v>
      </c>
      <c r="Y295" s="889"/>
      <c r="Z295" s="802">
        <f>'STEP 2 - Receipts'!Z300:AA300</f>
        <v>0</v>
      </c>
      <c r="AA295" s="890" t="s">
        <v>592</v>
      </c>
      <c r="AB295" s="802">
        <f>'STEP 2 - Receipts'!AB300:AC300</f>
        <v>0</v>
      </c>
      <c r="AC295" s="890"/>
      <c r="AD295" s="815">
        <f>'STEP 2 - Receipts'!AD300:AF300</f>
        <v>0</v>
      </c>
      <c r="AE295" s="891"/>
      <c r="AF295" s="892"/>
      <c r="AH295" s="140" t="str">
        <f t="shared" si="43"/>
        <v>00</v>
      </c>
      <c r="AI295" s="41"/>
      <c r="AJ295" s="41"/>
      <c r="AK295" s="41"/>
      <c r="AL295" s="41"/>
      <c r="AM295" s="41"/>
      <c r="AN295" s="41"/>
      <c r="AO295" s="41"/>
      <c r="AP295" s="41"/>
      <c r="AQ295" s="41"/>
      <c r="AR295" s="41"/>
      <c r="AS295" s="41"/>
      <c r="AT295" s="41"/>
      <c r="AW295" s="10" t="str">
        <f t="shared" si="44"/>
        <v>show</v>
      </c>
      <c r="AZ295" s="19" t="str">
        <f t="shared" si="45"/>
        <v>00</v>
      </c>
      <c r="BA295" s="20">
        <f t="shared" si="46"/>
        <v>0</v>
      </c>
      <c r="BB295" s="20">
        <f t="shared" si="47"/>
        <v>0</v>
      </c>
      <c r="BC295" s="20">
        <f t="shared" si="48"/>
        <v>0</v>
      </c>
      <c r="BD295" s="20">
        <f t="shared" si="49"/>
        <v>0</v>
      </c>
      <c r="BE295" s="20">
        <f t="shared" si="50"/>
        <v>0</v>
      </c>
      <c r="BF295" s="20">
        <f t="shared" si="51"/>
        <v>0</v>
      </c>
    </row>
    <row r="296" spans="2:58" s="10" customFormat="1" ht="14.1" customHeight="1" x14ac:dyDescent="0.25">
      <c r="B296" s="18">
        <v>283</v>
      </c>
      <c r="C296" s="782"/>
      <c r="D296" s="783"/>
      <c r="E296" s="782"/>
      <c r="F296" s="893"/>
      <c r="G296" s="893"/>
      <c r="H296" s="893"/>
      <c r="I296" s="893"/>
      <c r="J296" s="893"/>
      <c r="K296" s="783"/>
      <c r="L296" s="894">
        <f>'STEP 2 - Receipts'!L301:N301</f>
        <v>0</v>
      </c>
      <c r="M296" s="895"/>
      <c r="N296" s="896"/>
      <c r="O296" s="790">
        <f>'STEP 2 - Receipts'!O301:P301</f>
        <v>0</v>
      </c>
      <c r="P296" s="897"/>
      <c r="Q296" s="792">
        <f>'STEP 2 - Receipts'!Q301:S301</f>
        <v>0</v>
      </c>
      <c r="R296" s="898" t="s">
        <v>593</v>
      </c>
      <c r="S296" s="898"/>
      <c r="T296" s="800">
        <f>'STEP 2 - Receipts'!T301:U301</f>
        <v>0</v>
      </c>
      <c r="U296" s="899" t="s">
        <v>593</v>
      </c>
      <c r="V296" s="887">
        <f>'STEP 2 - Receipts'!V301:W301</f>
        <v>0</v>
      </c>
      <c r="W296" s="888"/>
      <c r="X296" s="822">
        <f>'STEP 2 - Receipts'!X301:Y301</f>
        <v>0</v>
      </c>
      <c r="Y296" s="889"/>
      <c r="Z296" s="802">
        <f>'STEP 2 - Receipts'!Z301:AA301</f>
        <v>0</v>
      </c>
      <c r="AA296" s="890" t="s">
        <v>593</v>
      </c>
      <c r="AB296" s="802">
        <f>'STEP 2 - Receipts'!AB301:AC301</f>
        <v>0</v>
      </c>
      <c r="AC296" s="890"/>
      <c r="AD296" s="815">
        <f>'STEP 2 - Receipts'!AD301:AF301</f>
        <v>0</v>
      </c>
      <c r="AE296" s="891"/>
      <c r="AF296" s="892"/>
      <c r="AH296" s="140" t="str">
        <f t="shared" si="43"/>
        <v>00</v>
      </c>
      <c r="AI296" s="41"/>
      <c r="AJ296" s="41"/>
      <c r="AK296" s="41"/>
      <c r="AL296" s="41"/>
      <c r="AM296" s="41"/>
      <c r="AN296" s="41"/>
      <c r="AO296" s="41"/>
      <c r="AP296" s="41"/>
      <c r="AQ296" s="41"/>
      <c r="AR296" s="41"/>
      <c r="AS296" s="41"/>
      <c r="AT296" s="41"/>
      <c r="AW296" s="10" t="str">
        <f t="shared" si="44"/>
        <v>show</v>
      </c>
      <c r="AZ296" s="19" t="str">
        <f t="shared" si="45"/>
        <v>00</v>
      </c>
      <c r="BA296" s="20">
        <f t="shared" si="46"/>
        <v>0</v>
      </c>
      <c r="BB296" s="20">
        <f t="shared" si="47"/>
        <v>0</v>
      </c>
      <c r="BC296" s="20">
        <f t="shared" si="48"/>
        <v>0</v>
      </c>
      <c r="BD296" s="20">
        <f t="shared" si="49"/>
        <v>0</v>
      </c>
      <c r="BE296" s="20">
        <f t="shared" si="50"/>
        <v>0</v>
      </c>
      <c r="BF296" s="20">
        <f t="shared" si="51"/>
        <v>0</v>
      </c>
    </row>
    <row r="297" spans="2:58" s="10" customFormat="1" ht="14.1" customHeight="1" x14ac:dyDescent="0.25">
      <c r="B297" s="18">
        <v>284</v>
      </c>
      <c r="C297" s="782"/>
      <c r="D297" s="783"/>
      <c r="E297" s="782"/>
      <c r="F297" s="893"/>
      <c r="G297" s="893"/>
      <c r="H297" s="893"/>
      <c r="I297" s="893"/>
      <c r="J297" s="893"/>
      <c r="K297" s="783"/>
      <c r="L297" s="894">
        <f>'STEP 2 - Receipts'!L302:N302</f>
        <v>0</v>
      </c>
      <c r="M297" s="895"/>
      <c r="N297" s="896"/>
      <c r="O297" s="790">
        <f>'STEP 2 - Receipts'!O302:P302</f>
        <v>0</v>
      </c>
      <c r="P297" s="897"/>
      <c r="Q297" s="792">
        <f>'STEP 2 - Receipts'!Q302:S302</f>
        <v>0</v>
      </c>
      <c r="R297" s="898" t="s">
        <v>594</v>
      </c>
      <c r="S297" s="898"/>
      <c r="T297" s="800">
        <f>'STEP 2 - Receipts'!T302:U302</f>
        <v>0</v>
      </c>
      <c r="U297" s="899" t="s">
        <v>594</v>
      </c>
      <c r="V297" s="887">
        <f>'STEP 2 - Receipts'!V302:W302</f>
        <v>0</v>
      </c>
      <c r="W297" s="888"/>
      <c r="X297" s="822">
        <f>'STEP 2 - Receipts'!X302:Y302</f>
        <v>0</v>
      </c>
      <c r="Y297" s="889"/>
      <c r="Z297" s="802">
        <f>'STEP 2 - Receipts'!Z302:AA302</f>
        <v>0</v>
      </c>
      <c r="AA297" s="890" t="s">
        <v>594</v>
      </c>
      <c r="AB297" s="802">
        <f>'STEP 2 - Receipts'!AB302:AC302</f>
        <v>0</v>
      </c>
      <c r="AC297" s="890"/>
      <c r="AD297" s="815">
        <f>'STEP 2 - Receipts'!AD302:AF302</f>
        <v>0</v>
      </c>
      <c r="AE297" s="891"/>
      <c r="AF297" s="892"/>
      <c r="AH297" s="140" t="str">
        <f t="shared" si="43"/>
        <v>00</v>
      </c>
      <c r="AI297" s="41"/>
      <c r="AJ297" s="41"/>
      <c r="AK297" s="41"/>
      <c r="AL297" s="41"/>
      <c r="AM297" s="41"/>
      <c r="AN297" s="41"/>
      <c r="AO297" s="41"/>
      <c r="AP297" s="41"/>
      <c r="AQ297" s="41"/>
      <c r="AR297" s="41"/>
      <c r="AS297" s="41"/>
      <c r="AT297" s="41"/>
      <c r="AW297" s="10" t="str">
        <f t="shared" si="44"/>
        <v>show</v>
      </c>
      <c r="AZ297" s="19" t="str">
        <f t="shared" si="45"/>
        <v>00</v>
      </c>
      <c r="BA297" s="20">
        <f t="shared" si="46"/>
        <v>0</v>
      </c>
      <c r="BB297" s="20">
        <f t="shared" si="47"/>
        <v>0</v>
      </c>
      <c r="BC297" s="20">
        <f t="shared" si="48"/>
        <v>0</v>
      </c>
      <c r="BD297" s="20">
        <f t="shared" si="49"/>
        <v>0</v>
      </c>
      <c r="BE297" s="20">
        <f t="shared" si="50"/>
        <v>0</v>
      </c>
      <c r="BF297" s="20">
        <f t="shared" si="51"/>
        <v>0</v>
      </c>
    </row>
    <row r="298" spans="2:58" s="10" customFormat="1" ht="14.1" customHeight="1" x14ac:dyDescent="0.3">
      <c r="B298" s="18">
        <v>285</v>
      </c>
      <c r="C298" s="782"/>
      <c r="D298" s="783"/>
      <c r="E298" s="782"/>
      <c r="F298" s="893"/>
      <c r="G298" s="893"/>
      <c r="H298" s="893"/>
      <c r="I298" s="893"/>
      <c r="J298" s="893"/>
      <c r="K298" s="783"/>
      <c r="L298" s="894">
        <f>'STEP 2 - Receipts'!L303:N303</f>
        <v>0</v>
      </c>
      <c r="M298" s="895"/>
      <c r="N298" s="896"/>
      <c r="O298" s="790">
        <f>'STEP 2 - Receipts'!O303:P303</f>
        <v>0</v>
      </c>
      <c r="P298" s="897"/>
      <c r="Q298" s="792">
        <f>'STEP 2 - Receipts'!Q303:S303</f>
        <v>0</v>
      </c>
      <c r="R298" s="898" t="s">
        <v>595</v>
      </c>
      <c r="S298" s="898"/>
      <c r="T298" s="800">
        <f>'STEP 2 - Receipts'!T303:U303</f>
        <v>0</v>
      </c>
      <c r="U298" s="899" t="s">
        <v>595</v>
      </c>
      <c r="V298" s="887">
        <f>'STEP 2 - Receipts'!V303:W303</f>
        <v>0</v>
      </c>
      <c r="W298" s="888"/>
      <c r="X298" s="822">
        <f>'STEP 2 - Receipts'!X303:Y303</f>
        <v>0</v>
      </c>
      <c r="Y298" s="889"/>
      <c r="Z298" s="802">
        <f>'STEP 2 - Receipts'!Z303:AA303</f>
        <v>0</v>
      </c>
      <c r="AA298" s="890" t="s">
        <v>595</v>
      </c>
      <c r="AB298" s="802">
        <f>'STEP 2 - Receipts'!AB303:AC303</f>
        <v>0</v>
      </c>
      <c r="AC298" s="890"/>
      <c r="AD298" s="815">
        <f>'STEP 2 - Receipts'!AD303:AF303</f>
        <v>0</v>
      </c>
      <c r="AE298" s="891"/>
      <c r="AF298" s="892"/>
      <c r="AH298" s="140" t="str">
        <f t="shared" si="43"/>
        <v>00</v>
      </c>
      <c r="AI298" s="41"/>
      <c r="AJ298" s="41"/>
      <c r="AK298" s="41"/>
      <c r="AL298" s="41"/>
      <c r="AM298" s="41"/>
      <c r="AN298" s="41"/>
      <c r="AO298" s="41"/>
      <c r="AP298" s="41"/>
      <c r="AQ298" s="41"/>
      <c r="AR298" s="41"/>
      <c r="AS298" s="41"/>
      <c r="AT298" s="41"/>
      <c r="AW298" s="10" t="str">
        <f t="shared" si="44"/>
        <v>show</v>
      </c>
      <c r="AZ298" s="19" t="str">
        <f t="shared" si="45"/>
        <v>00</v>
      </c>
      <c r="BA298" s="20">
        <f t="shared" si="46"/>
        <v>0</v>
      </c>
      <c r="BB298" s="20">
        <f t="shared" si="47"/>
        <v>0</v>
      </c>
      <c r="BC298" s="20">
        <f t="shared" si="48"/>
        <v>0</v>
      </c>
      <c r="BD298" s="20">
        <f t="shared" si="49"/>
        <v>0</v>
      </c>
      <c r="BE298" s="20">
        <f t="shared" si="50"/>
        <v>0</v>
      </c>
      <c r="BF298" s="20">
        <f t="shared" si="51"/>
        <v>0</v>
      </c>
    </row>
    <row r="299" spans="2:58" s="10" customFormat="1" ht="14.1" customHeight="1" x14ac:dyDescent="0.3">
      <c r="B299" s="18">
        <v>286</v>
      </c>
      <c r="C299" s="782"/>
      <c r="D299" s="783"/>
      <c r="E299" s="782"/>
      <c r="F299" s="893"/>
      <c r="G299" s="893"/>
      <c r="H299" s="893"/>
      <c r="I299" s="893"/>
      <c r="J299" s="893"/>
      <c r="K299" s="783"/>
      <c r="L299" s="894">
        <f>'STEP 2 - Receipts'!L304:N304</f>
        <v>0</v>
      </c>
      <c r="M299" s="895"/>
      <c r="N299" s="896"/>
      <c r="O299" s="790">
        <f>'STEP 2 - Receipts'!O304:P304</f>
        <v>0</v>
      </c>
      <c r="P299" s="897"/>
      <c r="Q299" s="792">
        <f>'STEP 2 - Receipts'!Q304:S304</f>
        <v>0</v>
      </c>
      <c r="R299" s="898" t="s">
        <v>596</v>
      </c>
      <c r="S299" s="898"/>
      <c r="T299" s="800">
        <f>'STEP 2 - Receipts'!T304:U304</f>
        <v>0</v>
      </c>
      <c r="U299" s="899" t="s">
        <v>596</v>
      </c>
      <c r="V299" s="887">
        <f>'STEP 2 - Receipts'!V304:W304</f>
        <v>0</v>
      </c>
      <c r="W299" s="888"/>
      <c r="X299" s="822">
        <f>'STEP 2 - Receipts'!X304:Y304</f>
        <v>0</v>
      </c>
      <c r="Y299" s="889"/>
      <c r="Z299" s="802">
        <f>'STEP 2 - Receipts'!Z304:AA304</f>
        <v>0</v>
      </c>
      <c r="AA299" s="890" t="s">
        <v>596</v>
      </c>
      <c r="AB299" s="802">
        <f>'STEP 2 - Receipts'!AB304:AC304</f>
        <v>0</v>
      </c>
      <c r="AC299" s="890"/>
      <c r="AD299" s="815">
        <f>'STEP 2 - Receipts'!AD304:AF304</f>
        <v>0</v>
      </c>
      <c r="AE299" s="891"/>
      <c r="AF299" s="892"/>
      <c r="AH299" s="140" t="str">
        <f t="shared" si="43"/>
        <v>00</v>
      </c>
      <c r="AI299" s="41"/>
      <c r="AJ299" s="41"/>
      <c r="AK299" s="41"/>
      <c r="AL299" s="41"/>
      <c r="AM299" s="41"/>
      <c r="AN299" s="41"/>
      <c r="AO299" s="41"/>
      <c r="AP299" s="41"/>
      <c r="AQ299" s="41"/>
      <c r="AR299" s="41"/>
      <c r="AS299" s="41"/>
      <c r="AT299" s="41"/>
      <c r="AW299" s="10" t="str">
        <f t="shared" si="44"/>
        <v>show</v>
      </c>
      <c r="AZ299" s="19" t="str">
        <f t="shared" si="45"/>
        <v>00</v>
      </c>
      <c r="BA299" s="20">
        <f t="shared" si="46"/>
        <v>0</v>
      </c>
      <c r="BB299" s="20">
        <f t="shared" si="47"/>
        <v>0</v>
      </c>
      <c r="BC299" s="20">
        <f t="shared" si="48"/>
        <v>0</v>
      </c>
      <c r="BD299" s="20">
        <f t="shared" si="49"/>
        <v>0</v>
      </c>
      <c r="BE299" s="20">
        <f t="shared" si="50"/>
        <v>0</v>
      </c>
      <c r="BF299" s="20">
        <f t="shared" si="51"/>
        <v>0</v>
      </c>
    </row>
    <row r="300" spans="2:58" s="10" customFormat="1" ht="14.1" customHeight="1" x14ac:dyDescent="0.3">
      <c r="B300" s="18">
        <v>287</v>
      </c>
      <c r="C300" s="782"/>
      <c r="D300" s="783"/>
      <c r="E300" s="782"/>
      <c r="F300" s="893"/>
      <c r="G300" s="893"/>
      <c r="H300" s="893"/>
      <c r="I300" s="893"/>
      <c r="J300" s="893"/>
      <c r="K300" s="783"/>
      <c r="L300" s="894">
        <f>'STEP 2 - Receipts'!L305:N305</f>
        <v>0</v>
      </c>
      <c r="M300" s="895"/>
      <c r="N300" s="896"/>
      <c r="O300" s="790">
        <f>'STEP 2 - Receipts'!O305:P305</f>
        <v>0</v>
      </c>
      <c r="P300" s="897"/>
      <c r="Q300" s="792">
        <f>'STEP 2 - Receipts'!Q305:S305</f>
        <v>0</v>
      </c>
      <c r="R300" s="898" t="s">
        <v>597</v>
      </c>
      <c r="S300" s="898"/>
      <c r="T300" s="800">
        <f>'STEP 2 - Receipts'!T305:U305</f>
        <v>0</v>
      </c>
      <c r="U300" s="899" t="s">
        <v>597</v>
      </c>
      <c r="V300" s="887">
        <f>'STEP 2 - Receipts'!V305:W305</f>
        <v>0</v>
      </c>
      <c r="W300" s="888"/>
      <c r="X300" s="822">
        <f>'STEP 2 - Receipts'!X305:Y305</f>
        <v>0</v>
      </c>
      <c r="Y300" s="889"/>
      <c r="Z300" s="802">
        <f>'STEP 2 - Receipts'!Z305:AA305</f>
        <v>0</v>
      </c>
      <c r="AA300" s="890" t="s">
        <v>597</v>
      </c>
      <c r="AB300" s="802">
        <f>'STEP 2 - Receipts'!AB305:AC305</f>
        <v>0</v>
      </c>
      <c r="AC300" s="890"/>
      <c r="AD300" s="815">
        <f>'STEP 2 - Receipts'!AD305:AF305</f>
        <v>0</v>
      </c>
      <c r="AE300" s="891"/>
      <c r="AF300" s="892"/>
      <c r="AH300" s="140" t="str">
        <f t="shared" si="43"/>
        <v>00</v>
      </c>
      <c r="AI300" s="41"/>
      <c r="AJ300" s="41"/>
      <c r="AK300" s="41"/>
      <c r="AL300" s="41"/>
      <c r="AM300" s="41"/>
      <c r="AN300" s="41"/>
      <c r="AO300" s="41"/>
      <c r="AP300" s="41"/>
      <c r="AQ300" s="41"/>
      <c r="AR300" s="41"/>
      <c r="AS300" s="41"/>
      <c r="AT300" s="41"/>
      <c r="AW300" s="10" t="str">
        <f t="shared" si="44"/>
        <v>show</v>
      </c>
      <c r="AZ300" s="19" t="str">
        <f t="shared" si="45"/>
        <v>00</v>
      </c>
      <c r="BA300" s="20">
        <f t="shared" si="46"/>
        <v>0</v>
      </c>
      <c r="BB300" s="20">
        <f t="shared" si="47"/>
        <v>0</v>
      </c>
      <c r="BC300" s="20">
        <f t="shared" si="48"/>
        <v>0</v>
      </c>
      <c r="BD300" s="20">
        <f t="shared" si="49"/>
        <v>0</v>
      </c>
      <c r="BE300" s="20">
        <f t="shared" si="50"/>
        <v>0</v>
      </c>
      <c r="BF300" s="20">
        <f t="shared" si="51"/>
        <v>0</v>
      </c>
    </row>
    <row r="301" spans="2:58" s="10" customFormat="1" ht="14.1" customHeight="1" x14ac:dyDescent="0.3">
      <c r="B301" s="18">
        <v>288</v>
      </c>
      <c r="C301" s="782"/>
      <c r="D301" s="783"/>
      <c r="E301" s="782"/>
      <c r="F301" s="893"/>
      <c r="G301" s="893"/>
      <c r="H301" s="893"/>
      <c r="I301" s="893"/>
      <c r="J301" s="893"/>
      <c r="K301" s="783"/>
      <c r="L301" s="894">
        <f>'STEP 2 - Receipts'!L306:N306</f>
        <v>0</v>
      </c>
      <c r="M301" s="895"/>
      <c r="N301" s="896"/>
      <c r="O301" s="790">
        <f>'STEP 2 - Receipts'!O306:P306</f>
        <v>0</v>
      </c>
      <c r="P301" s="897"/>
      <c r="Q301" s="792">
        <f>'STEP 2 - Receipts'!Q306:S306</f>
        <v>0</v>
      </c>
      <c r="R301" s="898" t="s">
        <v>598</v>
      </c>
      <c r="S301" s="898"/>
      <c r="T301" s="800">
        <f>'STEP 2 - Receipts'!T306:U306</f>
        <v>0</v>
      </c>
      <c r="U301" s="899" t="s">
        <v>598</v>
      </c>
      <c r="V301" s="887">
        <f>'STEP 2 - Receipts'!V306:W306</f>
        <v>0</v>
      </c>
      <c r="W301" s="888"/>
      <c r="X301" s="822">
        <f>'STEP 2 - Receipts'!X306:Y306</f>
        <v>0</v>
      </c>
      <c r="Y301" s="889"/>
      <c r="Z301" s="802">
        <f>'STEP 2 - Receipts'!Z306:AA306</f>
        <v>0</v>
      </c>
      <c r="AA301" s="890" t="s">
        <v>598</v>
      </c>
      <c r="AB301" s="802">
        <f>'STEP 2 - Receipts'!AB306:AC306</f>
        <v>0</v>
      </c>
      <c r="AC301" s="890"/>
      <c r="AD301" s="815">
        <f>'STEP 2 - Receipts'!AD306:AF306</f>
        <v>0</v>
      </c>
      <c r="AE301" s="891"/>
      <c r="AF301" s="892"/>
      <c r="AH301" s="140" t="str">
        <f t="shared" si="43"/>
        <v>00</v>
      </c>
      <c r="AI301" s="41"/>
      <c r="AJ301" s="41"/>
      <c r="AK301" s="41"/>
      <c r="AL301" s="41"/>
      <c r="AM301" s="41"/>
      <c r="AN301" s="41"/>
      <c r="AO301" s="41"/>
      <c r="AP301" s="41"/>
      <c r="AQ301" s="41"/>
      <c r="AR301" s="41"/>
      <c r="AS301" s="41"/>
      <c r="AT301" s="41"/>
      <c r="AW301" s="10" t="str">
        <f t="shared" si="44"/>
        <v>show</v>
      </c>
      <c r="AZ301" s="19" t="str">
        <f t="shared" si="45"/>
        <v>00</v>
      </c>
      <c r="BA301" s="20">
        <f t="shared" si="46"/>
        <v>0</v>
      </c>
      <c r="BB301" s="20">
        <f t="shared" si="47"/>
        <v>0</v>
      </c>
      <c r="BC301" s="20">
        <f t="shared" si="48"/>
        <v>0</v>
      </c>
      <c r="BD301" s="20">
        <f t="shared" si="49"/>
        <v>0</v>
      </c>
      <c r="BE301" s="20">
        <f t="shared" si="50"/>
        <v>0</v>
      </c>
      <c r="BF301" s="20">
        <f t="shared" si="51"/>
        <v>0</v>
      </c>
    </row>
    <row r="302" spans="2:58" s="10" customFormat="1" ht="14.1" customHeight="1" x14ac:dyDescent="0.3">
      <c r="B302" s="18">
        <v>289</v>
      </c>
      <c r="C302" s="782"/>
      <c r="D302" s="783"/>
      <c r="E302" s="782"/>
      <c r="F302" s="893"/>
      <c r="G302" s="893"/>
      <c r="H302" s="893"/>
      <c r="I302" s="893"/>
      <c r="J302" s="893"/>
      <c r="K302" s="783"/>
      <c r="L302" s="894">
        <f>'STEP 2 - Receipts'!L307:N307</f>
        <v>0</v>
      </c>
      <c r="M302" s="895"/>
      <c r="N302" s="896"/>
      <c r="O302" s="790">
        <f>'STEP 2 - Receipts'!O307:P307</f>
        <v>0</v>
      </c>
      <c r="P302" s="897"/>
      <c r="Q302" s="792">
        <f>'STEP 2 - Receipts'!Q307:S307</f>
        <v>0</v>
      </c>
      <c r="R302" s="898" t="s">
        <v>599</v>
      </c>
      <c r="S302" s="898"/>
      <c r="T302" s="800">
        <f>'STEP 2 - Receipts'!T307:U307</f>
        <v>0</v>
      </c>
      <c r="U302" s="899" t="s">
        <v>599</v>
      </c>
      <c r="V302" s="887">
        <f>'STEP 2 - Receipts'!V307:W307</f>
        <v>0</v>
      </c>
      <c r="W302" s="888"/>
      <c r="X302" s="822">
        <f>'STEP 2 - Receipts'!X307:Y307</f>
        <v>0</v>
      </c>
      <c r="Y302" s="889"/>
      <c r="Z302" s="802">
        <f>'STEP 2 - Receipts'!Z307:AA307</f>
        <v>0</v>
      </c>
      <c r="AA302" s="890" t="s">
        <v>599</v>
      </c>
      <c r="AB302" s="802">
        <f>'STEP 2 - Receipts'!AB307:AC307</f>
        <v>0</v>
      </c>
      <c r="AC302" s="890"/>
      <c r="AD302" s="815">
        <f>'STEP 2 - Receipts'!AD307:AF307</f>
        <v>0</v>
      </c>
      <c r="AE302" s="891"/>
      <c r="AF302" s="892"/>
      <c r="AH302" s="140" t="str">
        <f t="shared" si="43"/>
        <v>00</v>
      </c>
      <c r="AI302" s="41"/>
      <c r="AJ302" s="41"/>
      <c r="AK302" s="41"/>
      <c r="AL302" s="41"/>
      <c r="AM302" s="41"/>
      <c r="AN302" s="41"/>
      <c r="AO302" s="41"/>
      <c r="AP302" s="41"/>
      <c r="AQ302" s="41"/>
      <c r="AR302" s="41"/>
      <c r="AS302" s="41"/>
      <c r="AT302" s="41"/>
      <c r="AW302" s="10" t="str">
        <f t="shared" si="44"/>
        <v>show</v>
      </c>
      <c r="AZ302" s="19" t="str">
        <f t="shared" si="45"/>
        <v>00</v>
      </c>
      <c r="BA302" s="20">
        <f t="shared" si="46"/>
        <v>0</v>
      </c>
      <c r="BB302" s="20">
        <f t="shared" si="47"/>
        <v>0</v>
      </c>
      <c r="BC302" s="20">
        <f t="shared" si="48"/>
        <v>0</v>
      </c>
      <c r="BD302" s="20">
        <f t="shared" si="49"/>
        <v>0</v>
      </c>
      <c r="BE302" s="20">
        <f t="shared" si="50"/>
        <v>0</v>
      </c>
      <c r="BF302" s="20">
        <f t="shared" si="51"/>
        <v>0</v>
      </c>
    </row>
    <row r="303" spans="2:58" s="10" customFormat="1" ht="14.1" customHeight="1" x14ac:dyDescent="0.25">
      <c r="B303" s="18">
        <v>290</v>
      </c>
      <c r="C303" s="782"/>
      <c r="D303" s="783"/>
      <c r="E303" s="782"/>
      <c r="F303" s="893"/>
      <c r="G303" s="893"/>
      <c r="H303" s="893"/>
      <c r="I303" s="893"/>
      <c r="J303" s="893"/>
      <c r="K303" s="783"/>
      <c r="L303" s="894">
        <f>'STEP 2 - Receipts'!L308:N308</f>
        <v>0</v>
      </c>
      <c r="M303" s="895"/>
      <c r="N303" s="896"/>
      <c r="O303" s="790">
        <f>'STEP 2 - Receipts'!O308:P308</f>
        <v>0</v>
      </c>
      <c r="P303" s="897"/>
      <c r="Q303" s="792">
        <f>'STEP 2 - Receipts'!Q308:S308</f>
        <v>0</v>
      </c>
      <c r="R303" s="898" t="s">
        <v>600</v>
      </c>
      <c r="S303" s="898"/>
      <c r="T303" s="800">
        <f>'STEP 2 - Receipts'!T308:U308</f>
        <v>0</v>
      </c>
      <c r="U303" s="899" t="s">
        <v>600</v>
      </c>
      <c r="V303" s="887">
        <f>'STEP 2 - Receipts'!V308:W308</f>
        <v>0</v>
      </c>
      <c r="W303" s="888"/>
      <c r="X303" s="822">
        <f>'STEP 2 - Receipts'!X308:Y308</f>
        <v>0</v>
      </c>
      <c r="Y303" s="889"/>
      <c r="Z303" s="802">
        <f>'STEP 2 - Receipts'!Z308:AA308</f>
        <v>0</v>
      </c>
      <c r="AA303" s="890" t="s">
        <v>600</v>
      </c>
      <c r="AB303" s="802">
        <f>'STEP 2 - Receipts'!AB308:AC308</f>
        <v>0</v>
      </c>
      <c r="AC303" s="890"/>
      <c r="AD303" s="815">
        <f>'STEP 2 - Receipts'!AD308:AF308</f>
        <v>0</v>
      </c>
      <c r="AE303" s="891"/>
      <c r="AF303" s="892"/>
      <c r="AH303" s="140" t="str">
        <f t="shared" si="43"/>
        <v>00</v>
      </c>
      <c r="AI303" s="41"/>
      <c r="AJ303" s="41"/>
      <c r="AK303" s="41"/>
      <c r="AL303" s="41"/>
      <c r="AM303" s="41"/>
      <c r="AN303" s="41"/>
      <c r="AO303" s="41"/>
      <c r="AP303" s="41"/>
      <c r="AQ303" s="41"/>
      <c r="AR303" s="41"/>
      <c r="AS303" s="41"/>
      <c r="AT303" s="41"/>
      <c r="AW303" s="10" t="str">
        <f t="shared" si="44"/>
        <v>show</v>
      </c>
      <c r="AZ303" s="19" t="str">
        <f t="shared" si="45"/>
        <v>00</v>
      </c>
      <c r="BA303" s="20">
        <f t="shared" si="46"/>
        <v>0</v>
      </c>
      <c r="BB303" s="20">
        <f t="shared" si="47"/>
        <v>0</v>
      </c>
      <c r="BC303" s="20">
        <f t="shared" si="48"/>
        <v>0</v>
      </c>
      <c r="BD303" s="20">
        <f t="shared" si="49"/>
        <v>0</v>
      </c>
      <c r="BE303" s="20">
        <f t="shared" si="50"/>
        <v>0</v>
      </c>
      <c r="BF303" s="20">
        <f t="shared" si="51"/>
        <v>0</v>
      </c>
    </row>
    <row r="304" spans="2:58" s="10" customFormat="1" ht="14.1" customHeight="1" x14ac:dyDescent="0.25">
      <c r="B304" s="18">
        <v>291</v>
      </c>
      <c r="C304" s="782"/>
      <c r="D304" s="783"/>
      <c r="E304" s="782"/>
      <c r="F304" s="893"/>
      <c r="G304" s="893"/>
      <c r="H304" s="893"/>
      <c r="I304" s="893"/>
      <c r="J304" s="893"/>
      <c r="K304" s="783"/>
      <c r="L304" s="894">
        <f>'STEP 2 - Receipts'!L309:N309</f>
        <v>0</v>
      </c>
      <c r="M304" s="895"/>
      <c r="N304" s="896"/>
      <c r="O304" s="790">
        <f>'STEP 2 - Receipts'!O309:P309</f>
        <v>0</v>
      </c>
      <c r="P304" s="897"/>
      <c r="Q304" s="792">
        <f>'STEP 2 - Receipts'!Q309:S309</f>
        <v>0</v>
      </c>
      <c r="R304" s="898" t="s">
        <v>601</v>
      </c>
      <c r="S304" s="898"/>
      <c r="T304" s="800">
        <f>'STEP 2 - Receipts'!T309:U309</f>
        <v>0</v>
      </c>
      <c r="U304" s="899" t="s">
        <v>601</v>
      </c>
      <c r="V304" s="887">
        <f>'STEP 2 - Receipts'!V309:W309</f>
        <v>0</v>
      </c>
      <c r="W304" s="888"/>
      <c r="X304" s="822">
        <f>'STEP 2 - Receipts'!X309:Y309</f>
        <v>0</v>
      </c>
      <c r="Y304" s="889"/>
      <c r="Z304" s="802">
        <f>'STEP 2 - Receipts'!Z309:AA309</f>
        <v>0</v>
      </c>
      <c r="AA304" s="890" t="s">
        <v>601</v>
      </c>
      <c r="AB304" s="802">
        <f>'STEP 2 - Receipts'!AB309:AC309</f>
        <v>0</v>
      </c>
      <c r="AC304" s="890"/>
      <c r="AD304" s="815">
        <f>'STEP 2 - Receipts'!AD309:AF309</f>
        <v>0</v>
      </c>
      <c r="AE304" s="891"/>
      <c r="AF304" s="892"/>
      <c r="AH304" s="140" t="str">
        <f t="shared" si="43"/>
        <v>00</v>
      </c>
      <c r="AI304" s="41"/>
      <c r="AJ304" s="41"/>
      <c r="AK304" s="41"/>
      <c r="AL304" s="41"/>
      <c r="AM304" s="41"/>
      <c r="AN304" s="41"/>
      <c r="AO304" s="41"/>
      <c r="AP304" s="41"/>
      <c r="AQ304" s="41"/>
      <c r="AR304" s="41"/>
      <c r="AS304" s="41"/>
      <c r="AT304" s="41"/>
      <c r="AW304" s="10" t="str">
        <f t="shared" si="44"/>
        <v>show</v>
      </c>
      <c r="AZ304" s="19" t="str">
        <f t="shared" si="45"/>
        <v>00</v>
      </c>
      <c r="BA304" s="20">
        <f t="shared" si="46"/>
        <v>0</v>
      </c>
      <c r="BB304" s="20">
        <f t="shared" si="47"/>
        <v>0</v>
      </c>
      <c r="BC304" s="20">
        <f t="shared" si="48"/>
        <v>0</v>
      </c>
      <c r="BD304" s="20">
        <f t="shared" si="49"/>
        <v>0</v>
      </c>
      <c r="BE304" s="20">
        <f t="shared" si="50"/>
        <v>0</v>
      </c>
      <c r="BF304" s="20">
        <f t="shared" si="51"/>
        <v>0</v>
      </c>
    </row>
    <row r="305" spans="2:58" s="10" customFormat="1" ht="14.1" customHeight="1" x14ac:dyDescent="0.25">
      <c r="B305" s="18">
        <v>292</v>
      </c>
      <c r="C305" s="782"/>
      <c r="D305" s="783"/>
      <c r="E305" s="782"/>
      <c r="F305" s="893"/>
      <c r="G305" s="893"/>
      <c r="H305" s="893"/>
      <c r="I305" s="893"/>
      <c r="J305" s="893"/>
      <c r="K305" s="783"/>
      <c r="L305" s="894">
        <f>'STEP 2 - Receipts'!L310:N310</f>
        <v>0</v>
      </c>
      <c r="M305" s="895"/>
      <c r="N305" s="896"/>
      <c r="O305" s="790">
        <f>'STEP 2 - Receipts'!O310:P310</f>
        <v>0</v>
      </c>
      <c r="P305" s="897"/>
      <c r="Q305" s="792">
        <f>'STEP 2 - Receipts'!Q310:S310</f>
        <v>0</v>
      </c>
      <c r="R305" s="898" t="s">
        <v>602</v>
      </c>
      <c r="S305" s="898"/>
      <c r="T305" s="800">
        <f>'STEP 2 - Receipts'!T310:U310</f>
        <v>0</v>
      </c>
      <c r="U305" s="899" t="s">
        <v>602</v>
      </c>
      <c r="V305" s="887">
        <f>'STEP 2 - Receipts'!V310:W310</f>
        <v>0</v>
      </c>
      <c r="W305" s="888"/>
      <c r="X305" s="822">
        <f>'STEP 2 - Receipts'!X310:Y310</f>
        <v>0</v>
      </c>
      <c r="Y305" s="889"/>
      <c r="Z305" s="802">
        <f>'STEP 2 - Receipts'!Z310:AA310</f>
        <v>0</v>
      </c>
      <c r="AA305" s="890" t="s">
        <v>602</v>
      </c>
      <c r="AB305" s="802">
        <f>'STEP 2 - Receipts'!AB310:AC310</f>
        <v>0</v>
      </c>
      <c r="AC305" s="890"/>
      <c r="AD305" s="815">
        <f>'STEP 2 - Receipts'!AD310:AF310</f>
        <v>0</v>
      </c>
      <c r="AE305" s="891"/>
      <c r="AF305" s="892"/>
      <c r="AH305" s="140" t="str">
        <f t="shared" si="43"/>
        <v>00</v>
      </c>
      <c r="AI305" s="41"/>
      <c r="AJ305" s="41"/>
      <c r="AK305" s="41"/>
      <c r="AL305" s="41"/>
      <c r="AM305" s="41"/>
      <c r="AN305" s="41"/>
      <c r="AO305" s="41"/>
      <c r="AP305" s="41"/>
      <c r="AQ305" s="41"/>
      <c r="AR305" s="41"/>
      <c r="AS305" s="41"/>
      <c r="AT305" s="41"/>
      <c r="AW305" s="10" t="str">
        <f t="shared" si="44"/>
        <v>show</v>
      </c>
      <c r="AZ305" s="19" t="str">
        <f t="shared" si="45"/>
        <v>00</v>
      </c>
      <c r="BA305" s="20">
        <f t="shared" si="46"/>
        <v>0</v>
      </c>
      <c r="BB305" s="20">
        <f t="shared" si="47"/>
        <v>0</v>
      </c>
      <c r="BC305" s="20">
        <f t="shared" si="48"/>
        <v>0</v>
      </c>
      <c r="BD305" s="20">
        <f t="shared" si="49"/>
        <v>0</v>
      </c>
      <c r="BE305" s="20">
        <f t="shared" si="50"/>
        <v>0</v>
      </c>
      <c r="BF305" s="20">
        <f t="shared" si="51"/>
        <v>0</v>
      </c>
    </row>
    <row r="306" spans="2:58" s="10" customFormat="1" ht="14.1" customHeight="1" x14ac:dyDescent="0.25">
      <c r="B306" s="18">
        <v>293</v>
      </c>
      <c r="C306" s="782"/>
      <c r="D306" s="783"/>
      <c r="E306" s="782"/>
      <c r="F306" s="893"/>
      <c r="G306" s="893"/>
      <c r="H306" s="893"/>
      <c r="I306" s="893"/>
      <c r="J306" s="893"/>
      <c r="K306" s="783"/>
      <c r="L306" s="894">
        <f>'STEP 2 - Receipts'!L311:N311</f>
        <v>0</v>
      </c>
      <c r="M306" s="895"/>
      <c r="N306" s="896"/>
      <c r="O306" s="790">
        <f>'STEP 2 - Receipts'!O311:P311</f>
        <v>0</v>
      </c>
      <c r="P306" s="897"/>
      <c r="Q306" s="792">
        <f>'STEP 2 - Receipts'!Q311:S311</f>
        <v>0</v>
      </c>
      <c r="R306" s="898" t="s">
        <v>603</v>
      </c>
      <c r="S306" s="898"/>
      <c r="T306" s="800">
        <f>'STEP 2 - Receipts'!T311:U311</f>
        <v>0</v>
      </c>
      <c r="U306" s="899" t="s">
        <v>603</v>
      </c>
      <c r="V306" s="887">
        <f>'STEP 2 - Receipts'!V311:W311</f>
        <v>0</v>
      </c>
      <c r="W306" s="888"/>
      <c r="X306" s="822">
        <f>'STEP 2 - Receipts'!X311:Y311</f>
        <v>0</v>
      </c>
      <c r="Y306" s="889"/>
      <c r="Z306" s="802">
        <f>'STEP 2 - Receipts'!Z311:AA311</f>
        <v>0</v>
      </c>
      <c r="AA306" s="890" t="s">
        <v>603</v>
      </c>
      <c r="AB306" s="802">
        <f>'STEP 2 - Receipts'!AB311:AC311</f>
        <v>0</v>
      </c>
      <c r="AC306" s="890"/>
      <c r="AD306" s="815">
        <f>'STEP 2 - Receipts'!AD311:AF311</f>
        <v>0</v>
      </c>
      <c r="AE306" s="891"/>
      <c r="AF306" s="892"/>
      <c r="AH306" s="140" t="str">
        <f t="shared" si="43"/>
        <v>00</v>
      </c>
      <c r="AI306" s="41"/>
      <c r="AJ306" s="41"/>
      <c r="AK306" s="41"/>
      <c r="AL306" s="41"/>
      <c r="AM306" s="41"/>
      <c r="AN306" s="41"/>
      <c r="AO306" s="41"/>
      <c r="AP306" s="41"/>
      <c r="AQ306" s="41"/>
      <c r="AR306" s="41"/>
      <c r="AS306" s="41"/>
      <c r="AT306" s="41"/>
      <c r="AW306" s="10" t="str">
        <f t="shared" si="44"/>
        <v>show</v>
      </c>
      <c r="AZ306" s="19" t="str">
        <f t="shared" si="45"/>
        <v>00</v>
      </c>
      <c r="BA306" s="20">
        <f t="shared" si="46"/>
        <v>0</v>
      </c>
      <c r="BB306" s="20">
        <f t="shared" si="47"/>
        <v>0</v>
      </c>
      <c r="BC306" s="20">
        <f t="shared" si="48"/>
        <v>0</v>
      </c>
      <c r="BD306" s="20">
        <f t="shared" si="49"/>
        <v>0</v>
      </c>
      <c r="BE306" s="20">
        <f t="shared" si="50"/>
        <v>0</v>
      </c>
      <c r="BF306" s="20">
        <f t="shared" si="51"/>
        <v>0</v>
      </c>
    </row>
    <row r="307" spans="2:58" s="10" customFormat="1" ht="14.1" customHeight="1" x14ac:dyDescent="0.25">
      <c r="B307" s="18">
        <v>294</v>
      </c>
      <c r="C307" s="782"/>
      <c r="D307" s="783"/>
      <c r="E307" s="782"/>
      <c r="F307" s="893"/>
      <c r="G307" s="893"/>
      <c r="H307" s="893"/>
      <c r="I307" s="893"/>
      <c r="J307" s="893"/>
      <c r="K307" s="783"/>
      <c r="L307" s="894">
        <f>'STEP 2 - Receipts'!L312:N312</f>
        <v>0</v>
      </c>
      <c r="M307" s="895"/>
      <c r="N307" s="896"/>
      <c r="O307" s="790">
        <f>'STEP 2 - Receipts'!O312:P312</f>
        <v>0</v>
      </c>
      <c r="P307" s="897"/>
      <c r="Q307" s="792">
        <f>'STEP 2 - Receipts'!Q312:S312</f>
        <v>0</v>
      </c>
      <c r="R307" s="898" t="s">
        <v>604</v>
      </c>
      <c r="S307" s="898"/>
      <c r="T307" s="800">
        <f>'STEP 2 - Receipts'!T312:U312</f>
        <v>0</v>
      </c>
      <c r="U307" s="899" t="s">
        <v>604</v>
      </c>
      <c r="V307" s="887">
        <f>'STEP 2 - Receipts'!V312:W312</f>
        <v>0</v>
      </c>
      <c r="W307" s="888"/>
      <c r="X307" s="822">
        <f>'STEP 2 - Receipts'!X312:Y312</f>
        <v>0</v>
      </c>
      <c r="Y307" s="889"/>
      <c r="Z307" s="802">
        <f>'STEP 2 - Receipts'!Z312:AA312</f>
        <v>0</v>
      </c>
      <c r="AA307" s="890" t="s">
        <v>604</v>
      </c>
      <c r="AB307" s="802">
        <f>'STEP 2 - Receipts'!AB312:AC312</f>
        <v>0</v>
      </c>
      <c r="AC307" s="890"/>
      <c r="AD307" s="815">
        <f>'STEP 2 - Receipts'!AD312:AF312</f>
        <v>0</v>
      </c>
      <c r="AE307" s="891"/>
      <c r="AF307" s="892"/>
      <c r="AH307" s="140" t="str">
        <f t="shared" si="43"/>
        <v>00</v>
      </c>
      <c r="AI307" s="41"/>
      <c r="AJ307" s="41"/>
      <c r="AK307" s="41"/>
      <c r="AL307" s="41"/>
      <c r="AM307" s="41"/>
      <c r="AN307" s="41"/>
      <c r="AO307" s="41"/>
      <c r="AP307" s="41"/>
      <c r="AQ307" s="41"/>
      <c r="AR307" s="41"/>
      <c r="AS307" s="41"/>
      <c r="AT307" s="41"/>
      <c r="AW307" s="10" t="str">
        <f t="shared" si="44"/>
        <v>show</v>
      </c>
      <c r="AZ307" s="19" t="str">
        <f t="shared" si="45"/>
        <v>00</v>
      </c>
      <c r="BA307" s="20">
        <f t="shared" si="46"/>
        <v>0</v>
      </c>
      <c r="BB307" s="20">
        <f t="shared" si="47"/>
        <v>0</v>
      </c>
      <c r="BC307" s="20">
        <f t="shared" si="48"/>
        <v>0</v>
      </c>
      <c r="BD307" s="20">
        <f t="shared" si="49"/>
        <v>0</v>
      </c>
      <c r="BE307" s="20">
        <f t="shared" si="50"/>
        <v>0</v>
      </c>
      <c r="BF307" s="20">
        <f t="shared" si="51"/>
        <v>0</v>
      </c>
    </row>
    <row r="308" spans="2:58" s="10" customFormat="1" ht="14.1" customHeight="1" x14ac:dyDescent="0.25">
      <c r="B308" s="18">
        <v>295</v>
      </c>
      <c r="C308" s="782"/>
      <c r="D308" s="783"/>
      <c r="E308" s="782"/>
      <c r="F308" s="893"/>
      <c r="G308" s="893"/>
      <c r="H308" s="893"/>
      <c r="I308" s="893"/>
      <c r="J308" s="893"/>
      <c r="K308" s="783"/>
      <c r="L308" s="894">
        <f>'STEP 2 - Receipts'!L313:N313</f>
        <v>0</v>
      </c>
      <c r="M308" s="895"/>
      <c r="N308" s="896"/>
      <c r="O308" s="790">
        <f>'STEP 2 - Receipts'!O313:P313</f>
        <v>0</v>
      </c>
      <c r="P308" s="897"/>
      <c r="Q308" s="792">
        <f>'STEP 2 - Receipts'!Q313:S313</f>
        <v>0</v>
      </c>
      <c r="R308" s="898" t="s">
        <v>605</v>
      </c>
      <c r="S308" s="898"/>
      <c r="T308" s="800">
        <f>'STEP 2 - Receipts'!T313:U313</f>
        <v>0</v>
      </c>
      <c r="U308" s="899" t="s">
        <v>605</v>
      </c>
      <c r="V308" s="887">
        <f>'STEP 2 - Receipts'!V313:W313</f>
        <v>0</v>
      </c>
      <c r="W308" s="888"/>
      <c r="X308" s="822">
        <f>'STEP 2 - Receipts'!X313:Y313</f>
        <v>0</v>
      </c>
      <c r="Y308" s="889"/>
      <c r="Z308" s="802">
        <f>'STEP 2 - Receipts'!Z313:AA313</f>
        <v>0</v>
      </c>
      <c r="AA308" s="890" t="s">
        <v>605</v>
      </c>
      <c r="AB308" s="802">
        <f>'STEP 2 - Receipts'!AB313:AC313</f>
        <v>0</v>
      </c>
      <c r="AC308" s="890"/>
      <c r="AD308" s="815">
        <f>'STEP 2 - Receipts'!AD313:AF313</f>
        <v>0</v>
      </c>
      <c r="AE308" s="891"/>
      <c r="AF308" s="892"/>
      <c r="AH308" s="140" t="str">
        <f t="shared" si="43"/>
        <v>00</v>
      </c>
      <c r="AI308" s="41"/>
      <c r="AJ308" s="41"/>
      <c r="AK308" s="41"/>
      <c r="AL308" s="41"/>
      <c r="AM308" s="41"/>
      <c r="AN308" s="41"/>
      <c r="AO308" s="41"/>
      <c r="AP308" s="41"/>
      <c r="AQ308" s="41"/>
      <c r="AR308" s="41"/>
      <c r="AS308" s="41"/>
      <c r="AT308" s="41"/>
      <c r="AW308" s="10" t="str">
        <f t="shared" si="44"/>
        <v>show</v>
      </c>
      <c r="AZ308" s="19" t="str">
        <f t="shared" si="45"/>
        <v>00</v>
      </c>
      <c r="BA308" s="20">
        <f t="shared" si="46"/>
        <v>0</v>
      </c>
      <c r="BB308" s="20">
        <f t="shared" si="47"/>
        <v>0</v>
      </c>
      <c r="BC308" s="20">
        <f t="shared" si="48"/>
        <v>0</v>
      </c>
      <c r="BD308" s="20">
        <f t="shared" si="49"/>
        <v>0</v>
      </c>
      <c r="BE308" s="20">
        <f t="shared" si="50"/>
        <v>0</v>
      </c>
      <c r="BF308" s="20">
        <f t="shared" si="51"/>
        <v>0</v>
      </c>
    </row>
    <row r="309" spans="2:58" s="10" customFormat="1" ht="14.1" customHeight="1" x14ac:dyDescent="0.25">
      <c r="B309" s="18">
        <v>296</v>
      </c>
      <c r="C309" s="782"/>
      <c r="D309" s="783"/>
      <c r="E309" s="782"/>
      <c r="F309" s="893"/>
      <c r="G309" s="893"/>
      <c r="H309" s="893"/>
      <c r="I309" s="893"/>
      <c r="J309" s="893"/>
      <c r="K309" s="783"/>
      <c r="L309" s="894">
        <f>'STEP 2 - Receipts'!L314:N314</f>
        <v>0</v>
      </c>
      <c r="M309" s="895"/>
      <c r="N309" s="896"/>
      <c r="O309" s="790">
        <f>'STEP 2 - Receipts'!O314:P314</f>
        <v>0</v>
      </c>
      <c r="P309" s="897"/>
      <c r="Q309" s="792">
        <f>'STEP 2 - Receipts'!Q314:S314</f>
        <v>0</v>
      </c>
      <c r="R309" s="898" t="s">
        <v>606</v>
      </c>
      <c r="S309" s="898"/>
      <c r="T309" s="800">
        <f>'STEP 2 - Receipts'!T314:U314</f>
        <v>0</v>
      </c>
      <c r="U309" s="899" t="s">
        <v>606</v>
      </c>
      <c r="V309" s="887">
        <f>'STEP 2 - Receipts'!V314:W314</f>
        <v>0</v>
      </c>
      <c r="W309" s="888"/>
      <c r="X309" s="822">
        <f>'STEP 2 - Receipts'!X314:Y314</f>
        <v>0</v>
      </c>
      <c r="Y309" s="889"/>
      <c r="Z309" s="802">
        <f>'STEP 2 - Receipts'!Z314:AA314</f>
        <v>0</v>
      </c>
      <c r="AA309" s="890" t="s">
        <v>606</v>
      </c>
      <c r="AB309" s="802">
        <f>'STEP 2 - Receipts'!AB314:AC314</f>
        <v>0</v>
      </c>
      <c r="AC309" s="890"/>
      <c r="AD309" s="815">
        <f>'STEP 2 - Receipts'!AD314:AF314</f>
        <v>0</v>
      </c>
      <c r="AE309" s="891"/>
      <c r="AF309" s="892"/>
      <c r="AH309" s="140" t="str">
        <f t="shared" si="43"/>
        <v>00</v>
      </c>
      <c r="AI309" s="41"/>
      <c r="AJ309" s="41"/>
      <c r="AK309" s="41"/>
      <c r="AL309" s="41"/>
      <c r="AM309" s="41"/>
      <c r="AN309" s="41"/>
      <c r="AO309" s="41"/>
      <c r="AP309" s="41"/>
      <c r="AQ309" s="41"/>
      <c r="AR309" s="41"/>
      <c r="AS309" s="41"/>
      <c r="AT309" s="41"/>
      <c r="AW309" s="10" t="str">
        <f t="shared" si="44"/>
        <v>show</v>
      </c>
      <c r="AZ309" s="19" t="str">
        <f t="shared" si="45"/>
        <v>00</v>
      </c>
      <c r="BA309" s="20">
        <f t="shared" si="46"/>
        <v>0</v>
      </c>
      <c r="BB309" s="20">
        <f t="shared" si="47"/>
        <v>0</v>
      </c>
      <c r="BC309" s="20">
        <f t="shared" si="48"/>
        <v>0</v>
      </c>
      <c r="BD309" s="20">
        <f t="shared" si="49"/>
        <v>0</v>
      </c>
      <c r="BE309" s="20">
        <f t="shared" si="50"/>
        <v>0</v>
      </c>
      <c r="BF309" s="20">
        <f t="shared" si="51"/>
        <v>0</v>
      </c>
    </row>
    <row r="310" spans="2:58" s="10" customFormat="1" ht="14.1" customHeight="1" x14ac:dyDescent="0.25">
      <c r="B310" s="18">
        <v>297</v>
      </c>
      <c r="C310" s="782"/>
      <c r="D310" s="783"/>
      <c r="E310" s="782"/>
      <c r="F310" s="893"/>
      <c r="G310" s="893"/>
      <c r="H310" s="893"/>
      <c r="I310" s="893"/>
      <c r="J310" s="893"/>
      <c r="K310" s="783"/>
      <c r="L310" s="894">
        <f>'STEP 2 - Receipts'!L315:N315</f>
        <v>0</v>
      </c>
      <c r="M310" s="895"/>
      <c r="N310" s="896"/>
      <c r="O310" s="790">
        <f>'STEP 2 - Receipts'!O315:P315</f>
        <v>0</v>
      </c>
      <c r="P310" s="897"/>
      <c r="Q310" s="792">
        <f>'STEP 2 - Receipts'!Q315:S315</f>
        <v>0</v>
      </c>
      <c r="R310" s="898" t="s">
        <v>607</v>
      </c>
      <c r="S310" s="898"/>
      <c r="T310" s="800">
        <f>'STEP 2 - Receipts'!T315:U315</f>
        <v>0</v>
      </c>
      <c r="U310" s="899" t="s">
        <v>607</v>
      </c>
      <c r="V310" s="887">
        <f>'STEP 2 - Receipts'!V315:W315</f>
        <v>0</v>
      </c>
      <c r="W310" s="888"/>
      <c r="X310" s="822">
        <f>'STEP 2 - Receipts'!X315:Y315</f>
        <v>0</v>
      </c>
      <c r="Y310" s="889"/>
      <c r="Z310" s="802">
        <f>'STEP 2 - Receipts'!Z315:AA315</f>
        <v>0</v>
      </c>
      <c r="AA310" s="890" t="s">
        <v>607</v>
      </c>
      <c r="AB310" s="802">
        <f>'STEP 2 - Receipts'!AB315:AC315</f>
        <v>0</v>
      </c>
      <c r="AC310" s="890"/>
      <c r="AD310" s="815">
        <f>'STEP 2 - Receipts'!AD315:AF315</f>
        <v>0</v>
      </c>
      <c r="AE310" s="891"/>
      <c r="AF310" s="892"/>
      <c r="AH310" s="140" t="str">
        <f t="shared" si="43"/>
        <v>00</v>
      </c>
      <c r="AI310" s="41"/>
      <c r="AJ310" s="41"/>
      <c r="AK310" s="41"/>
      <c r="AL310" s="41"/>
      <c r="AM310" s="41"/>
      <c r="AN310" s="41"/>
      <c r="AO310" s="41"/>
      <c r="AP310" s="41"/>
      <c r="AQ310" s="41"/>
      <c r="AR310" s="41"/>
      <c r="AS310" s="41"/>
      <c r="AT310" s="41"/>
      <c r="AW310" s="10" t="str">
        <f t="shared" si="44"/>
        <v>show</v>
      </c>
      <c r="AZ310" s="19" t="str">
        <f t="shared" si="45"/>
        <v>00</v>
      </c>
      <c r="BA310" s="20">
        <f t="shared" si="46"/>
        <v>0</v>
      </c>
      <c r="BB310" s="20">
        <f t="shared" si="47"/>
        <v>0</v>
      </c>
      <c r="BC310" s="20">
        <f t="shared" si="48"/>
        <v>0</v>
      </c>
      <c r="BD310" s="20">
        <f t="shared" si="49"/>
        <v>0</v>
      </c>
      <c r="BE310" s="20">
        <f t="shared" si="50"/>
        <v>0</v>
      </c>
      <c r="BF310" s="20">
        <f t="shared" si="51"/>
        <v>0</v>
      </c>
    </row>
    <row r="311" spans="2:58" s="10" customFormat="1" ht="14.1" customHeight="1" x14ac:dyDescent="0.25">
      <c r="B311" s="18">
        <v>298</v>
      </c>
      <c r="C311" s="782"/>
      <c r="D311" s="783"/>
      <c r="E311" s="782"/>
      <c r="F311" s="893"/>
      <c r="G311" s="893"/>
      <c r="H311" s="893"/>
      <c r="I311" s="893"/>
      <c r="J311" s="893"/>
      <c r="K311" s="783"/>
      <c r="L311" s="894">
        <f>'STEP 2 - Receipts'!L316:N316</f>
        <v>0</v>
      </c>
      <c r="M311" s="895"/>
      <c r="N311" s="896"/>
      <c r="O311" s="790">
        <f>'STEP 2 - Receipts'!O316:P316</f>
        <v>0</v>
      </c>
      <c r="P311" s="897"/>
      <c r="Q311" s="792">
        <f>'STEP 2 - Receipts'!Q316:S316</f>
        <v>0</v>
      </c>
      <c r="R311" s="898" t="s">
        <v>608</v>
      </c>
      <c r="S311" s="898"/>
      <c r="T311" s="800">
        <f>'STEP 2 - Receipts'!T316:U316</f>
        <v>0</v>
      </c>
      <c r="U311" s="899" t="s">
        <v>608</v>
      </c>
      <c r="V311" s="887">
        <f>'STEP 2 - Receipts'!V316:W316</f>
        <v>0</v>
      </c>
      <c r="W311" s="888"/>
      <c r="X311" s="822">
        <f>'STEP 2 - Receipts'!X316:Y316</f>
        <v>0</v>
      </c>
      <c r="Y311" s="889"/>
      <c r="Z311" s="802">
        <f>'STEP 2 - Receipts'!Z316:AA316</f>
        <v>0</v>
      </c>
      <c r="AA311" s="890" t="s">
        <v>608</v>
      </c>
      <c r="AB311" s="802">
        <f>'STEP 2 - Receipts'!AB316:AC316</f>
        <v>0</v>
      </c>
      <c r="AC311" s="890"/>
      <c r="AD311" s="815">
        <f>'STEP 2 - Receipts'!AD316:AF316</f>
        <v>0</v>
      </c>
      <c r="AE311" s="891"/>
      <c r="AF311" s="892"/>
      <c r="AH311" s="140" t="str">
        <f t="shared" si="43"/>
        <v>00</v>
      </c>
      <c r="AI311" s="41"/>
      <c r="AJ311" s="41"/>
      <c r="AK311" s="41"/>
      <c r="AL311" s="41"/>
      <c r="AM311" s="41"/>
      <c r="AN311" s="41"/>
      <c r="AO311" s="41"/>
      <c r="AP311" s="41"/>
      <c r="AQ311" s="41"/>
      <c r="AR311" s="41"/>
      <c r="AS311" s="41"/>
      <c r="AT311" s="41"/>
      <c r="AW311" s="10" t="str">
        <f t="shared" si="44"/>
        <v>show</v>
      </c>
      <c r="AZ311" s="19" t="str">
        <f t="shared" si="45"/>
        <v>00</v>
      </c>
      <c r="BA311" s="20">
        <f t="shared" si="46"/>
        <v>0</v>
      </c>
      <c r="BB311" s="20">
        <f t="shared" si="47"/>
        <v>0</v>
      </c>
      <c r="BC311" s="20">
        <f t="shared" si="48"/>
        <v>0</v>
      </c>
      <c r="BD311" s="20">
        <f t="shared" si="49"/>
        <v>0</v>
      </c>
      <c r="BE311" s="20">
        <f t="shared" si="50"/>
        <v>0</v>
      </c>
      <c r="BF311" s="20">
        <f t="shared" si="51"/>
        <v>0</v>
      </c>
    </row>
    <row r="312" spans="2:58" s="10" customFormat="1" ht="14.1" customHeight="1" x14ac:dyDescent="0.25">
      <c r="B312" s="18">
        <v>299</v>
      </c>
      <c r="C312" s="782"/>
      <c r="D312" s="783"/>
      <c r="E312" s="782"/>
      <c r="F312" s="893"/>
      <c r="G312" s="893"/>
      <c r="H312" s="893"/>
      <c r="I312" s="893"/>
      <c r="J312" s="893"/>
      <c r="K312" s="783"/>
      <c r="L312" s="894">
        <f>'STEP 2 - Receipts'!L317:N317</f>
        <v>0</v>
      </c>
      <c r="M312" s="895"/>
      <c r="N312" s="896"/>
      <c r="O312" s="790">
        <f>'STEP 2 - Receipts'!O317:P317</f>
        <v>0</v>
      </c>
      <c r="P312" s="897"/>
      <c r="Q312" s="792">
        <f>'STEP 2 - Receipts'!Q317:S317</f>
        <v>0</v>
      </c>
      <c r="R312" s="898" t="s">
        <v>609</v>
      </c>
      <c r="S312" s="898"/>
      <c r="T312" s="800">
        <f>'STEP 2 - Receipts'!T317:U317</f>
        <v>0</v>
      </c>
      <c r="U312" s="899" t="s">
        <v>609</v>
      </c>
      <c r="V312" s="887">
        <f>'STEP 2 - Receipts'!V317:W317</f>
        <v>0</v>
      </c>
      <c r="W312" s="888"/>
      <c r="X312" s="822">
        <f>'STEP 2 - Receipts'!X317:Y317</f>
        <v>0</v>
      </c>
      <c r="Y312" s="889"/>
      <c r="Z312" s="802">
        <f>'STEP 2 - Receipts'!Z317:AA317</f>
        <v>0</v>
      </c>
      <c r="AA312" s="890" t="s">
        <v>609</v>
      </c>
      <c r="AB312" s="802">
        <f>'STEP 2 - Receipts'!AB317:AC317</f>
        <v>0</v>
      </c>
      <c r="AC312" s="890"/>
      <c r="AD312" s="815">
        <f>'STEP 2 - Receipts'!AD317:AF317</f>
        <v>0</v>
      </c>
      <c r="AE312" s="891"/>
      <c r="AF312" s="892"/>
      <c r="AH312" s="140" t="str">
        <f t="shared" si="43"/>
        <v>00</v>
      </c>
      <c r="AI312" s="41"/>
      <c r="AJ312" s="41"/>
      <c r="AK312" s="41"/>
      <c r="AL312" s="41"/>
      <c r="AM312" s="41"/>
      <c r="AN312" s="41"/>
      <c r="AO312" s="41"/>
      <c r="AP312" s="41"/>
      <c r="AQ312" s="41"/>
      <c r="AR312" s="41"/>
      <c r="AS312" s="41"/>
      <c r="AT312" s="41"/>
      <c r="AW312" s="10" t="str">
        <f t="shared" si="44"/>
        <v>show</v>
      </c>
      <c r="AZ312" s="19" t="str">
        <f t="shared" si="45"/>
        <v>00</v>
      </c>
      <c r="BA312" s="20">
        <f t="shared" si="46"/>
        <v>0</v>
      </c>
      <c r="BB312" s="20">
        <f t="shared" si="47"/>
        <v>0</v>
      </c>
      <c r="BC312" s="20">
        <f t="shared" si="48"/>
        <v>0</v>
      </c>
      <c r="BD312" s="20">
        <f t="shared" si="49"/>
        <v>0</v>
      </c>
      <c r="BE312" s="20">
        <f t="shared" si="50"/>
        <v>0</v>
      </c>
      <c r="BF312" s="20">
        <f t="shared" si="51"/>
        <v>0</v>
      </c>
    </row>
    <row r="313" spans="2:58" s="10" customFormat="1" ht="14.1" customHeight="1" x14ac:dyDescent="0.25">
      <c r="B313" s="18">
        <v>300</v>
      </c>
      <c r="C313" s="782"/>
      <c r="D313" s="783"/>
      <c r="E313" s="782"/>
      <c r="F313" s="893"/>
      <c r="G313" s="893"/>
      <c r="H313" s="893"/>
      <c r="I313" s="893"/>
      <c r="J313" s="893"/>
      <c r="K313" s="783"/>
      <c r="L313" s="894">
        <f>'STEP 2 - Receipts'!L318:N318</f>
        <v>0</v>
      </c>
      <c r="M313" s="895"/>
      <c r="N313" s="896"/>
      <c r="O313" s="790">
        <f>'STEP 2 - Receipts'!O318:P318</f>
        <v>0</v>
      </c>
      <c r="P313" s="897"/>
      <c r="Q313" s="792">
        <f>'STEP 2 - Receipts'!Q318:S318</f>
        <v>0</v>
      </c>
      <c r="R313" s="898" t="s">
        <v>610</v>
      </c>
      <c r="S313" s="898"/>
      <c r="T313" s="800">
        <f>'STEP 2 - Receipts'!T318:U318</f>
        <v>0</v>
      </c>
      <c r="U313" s="899" t="s">
        <v>610</v>
      </c>
      <c r="V313" s="887">
        <f>'STEP 2 - Receipts'!V318:W318</f>
        <v>0</v>
      </c>
      <c r="W313" s="888"/>
      <c r="X313" s="822">
        <f>'STEP 2 - Receipts'!X318:Y318</f>
        <v>0</v>
      </c>
      <c r="Y313" s="889"/>
      <c r="Z313" s="802">
        <f>'STEP 2 - Receipts'!Z318:AA318</f>
        <v>0</v>
      </c>
      <c r="AA313" s="890" t="s">
        <v>610</v>
      </c>
      <c r="AB313" s="802">
        <f>'STEP 2 - Receipts'!AB318:AC318</f>
        <v>0</v>
      </c>
      <c r="AC313" s="890"/>
      <c r="AD313" s="815">
        <f>'STEP 2 - Receipts'!AD318:AF318</f>
        <v>0</v>
      </c>
      <c r="AE313" s="891"/>
      <c r="AF313" s="892"/>
      <c r="AH313" s="140" t="str">
        <f t="shared" si="43"/>
        <v>00</v>
      </c>
      <c r="AI313" s="41"/>
      <c r="AJ313" s="41"/>
      <c r="AK313" s="41"/>
      <c r="AL313" s="41"/>
      <c r="AM313" s="41"/>
      <c r="AN313" s="41"/>
      <c r="AO313" s="41"/>
      <c r="AP313" s="41"/>
      <c r="AQ313" s="41"/>
      <c r="AR313" s="41"/>
      <c r="AS313" s="41"/>
      <c r="AT313" s="41"/>
      <c r="AW313" s="10" t="str">
        <f t="shared" si="44"/>
        <v>show</v>
      </c>
      <c r="AZ313" s="19" t="str">
        <f t="shared" si="45"/>
        <v>00</v>
      </c>
      <c r="BA313" s="20">
        <f t="shared" si="46"/>
        <v>0</v>
      </c>
      <c r="BB313" s="20">
        <f t="shared" si="47"/>
        <v>0</v>
      </c>
      <c r="BC313" s="20">
        <f t="shared" si="48"/>
        <v>0</v>
      </c>
      <c r="BD313" s="20">
        <f t="shared" si="49"/>
        <v>0</v>
      </c>
      <c r="BE313" s="20">
        <f t="shared" si="50"/>
        <v>0</v>
      </c>
      <c r="BF313" s="20">
        <f t="shared" si="51"/>
        <v>0</v>
      </c>
    </row>
    <row r="314" spans="2:58" s="10" customFormat="1" ht="14.1" customHeight="1" x14ac:dyDescent="0.25">
      <c r="B314" s="18"/>
      <c r="C314" s="782"/>
      <c r="D314" s="783"/>
      <c r="E314" s="782"/>
      <c r="F314" s="893"/>
      <c r="G314" s="893"/>
      <c r="H314" s="893"/>
      <c r="I314" s="893"/>
      <c r="J314" s="893"/>
      <c r="K314" s="783"/>
      <c r="L314" s="894"/>
      <c r="M314" s="900"/>
      <c r="N314" s="901"/>
      <c r="O314" s="790"/>
      <c r="P314" s="791"/>
      <c r="Q314" s="814"/>
      <c r="R314" s="814"/>
      <c r="S314" s="814"/>
      <c r="T314" s="800"/>
      <c r="U314" s="899"/>
      <c r="V314" s="887"/>
      <c r="W314" s="888"/>
      <c r="X314" s="822"/>
      <c r="Y314" s="889"/>
      <c r="Z314" s="802"/>
      <c r="AA314" s="890"/>
      <c r="AB314" s="802"/>
      <c r="AC314" s="890"/>
      <c r="AD314" s="815"/>
      <c r="AE314" s="891"/>
      <c r="AF314" s="892"/>
      <c r="AH314" s="140" t="str">
        <f>L314&amp;O314</f>
        <v/>
      </c>
      <c r="AI314" s="41"/>
      <c r="AJ314" s="41"/>
      <c r="AK314" s="41"/>
      <c r="AL314" s="41"/>
      <c r="AM314" s="41"/>
      <c r="AN314" s="41"/>
      <c r="AO314" s="41"/>
      <c r="AP314" s="41"/>
      <c r="AQ314" s="41"/>
      <c r="AR314" s="41"/>
      <c r="AS314" s="41"/>
      <c r="AT314" s="41"/>
      <c r="AW314" s="10" t="str">
        <f t="shared" ref="AW314" si="52">IF(L314="","hide","show")</f>
        <v>hide</v>
      </c>
      <c r="AZ314" s="19" t="str">
        <f t="shared" ref="AZ314" si="53">AH314</f>
        <v/>
      </c>
      <c r="BA314" s="20">
        <f t="shared" ref="BA314" si="54">+BC314+BE314+BF314</f>
        <v>0</v>
      </c>
      <c r="BB314" s="20">
        <f t="shared" ref="BB314" si="55">+BC314+BE314+BF314</f>
        <v>0</v>
      </c>
      <c r="BC314" s="20">
        <f t="shared" ref="BC314" si="56">V314+X314</f>
        <v>0</v>
      </c>
      <c r="BD314" s="20">
        <f t="shared" ref="BD314" si="57">X314</f>
        <v>0</v>
      </c>
      <c r="BE314" s="20">
        <f t="shared" ref="BE314" si="58">T314</f>
        <v>0</v>
      </c>
      <c r="BF314" s="20">
        <f t="shared" ref="BF314" si="59">AD314</f>
        <v>0</v>
      </c>
    </row>
    <row r="315" spans="2:58" s="10" customFormat="1" x14ac:dyDescent="0.25">
      <c r="B315" s="108"/>
      <c r="C315" s="141" t="s">
        <v>38</v>
      </c>
      <c r="D315" s="141"/>
      <c r="E315" s="141"/>
      <c r="F315" s="141"/>
      <c r="G315" s="141"/>
      <c r="H315" s="141"/>
      <c r="I315" s="141"/>
      <c r="J315" s="141"/>
      <c r="K315" s="141"/>
      <c r="L315" s="141"/>
      <c r="M315" s="141"/>
      <c r="N315" s="141"/>
      <c r="O315" s="141"/>
      <c r="P315" s="142"/>
      <c r="Q315" s="792">
        <f>SUM(Q14:S314)</f>
        <v>0</v>
      </c>
      <c r="R315" s="792"/>
      <c r="S315" s="792"/>
      <c r="T315" s="800">
        <f>SUM(T14:U314)</f>
        <v>0</v>
      </c>
      <c r="U315" s="800"/>
      <c r="V315" s="800">
        <f>SUM(V14:W314)</f>
        <v>0</v>
      </c>
      <c r="W315" s="800"/>
      <c r="X315" s="792">
        <f>SUM(X14:Y314)</f>
        <v>0</v>
      </c>
      <c r="Y315" s="792"/>
      <c r="Z315" s="802">
        <f>SUM(Z14:AA314)</f>
        <v>0</v>
      </c>
      <c r="AA315" s="802"/>
      <c r="AB315" s="802">
        <f>SUM(AB14:AC314)</f>
        <v>0</v>
      </c>
      <c r="AC315" s="802"/>
      <c r="AD315" s="815"/>
      <c r="AE315" s="815"/>
      <c r="AF315" s="816"/>
      <c r="AH315" s="80"/>
      <c r="AI315" s="41"/>
      <c r="AJ315" s="41"/>
      <c r="AK315" s="41"/>
      <c r="AL315" s="41"/>
      <c r="AM315" s="41"/>
      <c r="AN315" s="41"/>
      <c r="AO315" s="41"/>
      <c r="AP315" s="41"/>
      <c r="AQ315" s="41"/>
      <c r="AR315" s="41"/>
      <c r="AS315" s="41"/>
      <c r="AT315" s="41"/>
      <c r="BA315" s="20">
        <f>SUM(BA14:BA314)</f>
        <v>0</v>
      </c>
      <c r="BB315" s="20">
        <f t="shared" ref="BB315:BF315" si="60">SUM(BB14:BB314)</f>
        <v>0</v>
      </c>
      <c r="BC315" s="20">
        <f t="shared" si="60"/>
        <v>0</v>
      </c>
      <c r="BD315" s="20">
        <f t="shared" si="60"/>
        <v>0</v>
      </c>
      <c r="BE315" s="20">
        <f t="shared" si="60"/>
        <v>0</v>
      </c>
      <c r="BF315" s="20">
        <f t="shared" si="60"/>
        <v>0</v>
      </c>
    </row>
    <row r="316" spans="2:58" s="8" customFormat="1" ht="5.85" customHeight="1" x14ac:dyDescent="0.2">
      <c r="B316" s="52"/>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0"/>
      <c r="AH316" s="80"/>
      <c r="AI316" s="40"/>
      <c r="AJ316" s="40"/>
      <c r="AK316" s="40"/>
      <c r="AL316" s="40"/>
      <c r="AM316" s="40"/>
      <c r="AN316" s="40"/>
      <c r="AO316" s="40"/>
      <c r="AP316" s="40"/>
      <c r="AQ316" s="40"/>
      <c r="AR316" s="40"/>
      <c r="AS316" s="40"/>
      <c r="AT316" s="40"/>
    </row>
    <row r="317" spans="2:58" s="10" customFormat="1" x14ac:dyDescent="0.25">
      <c r="B317" s="108"/>
      <c r="C317" s="817"/>
      <c r="D317" s="817"/>
      <c r="E317" s="817"/>
      <c r="F317" s="817"/>
      <c r="G317" s="817"/>
      <c r="H317" s="817"/>
      <c r="I317" s="817"/>
      <c r="J317" s="817"/>
      <c r="K317" s="817"/>
      <c r="L317" s="817"/>
      <c r="M317" s="817"/>
      <c r="N317" s="817"/>
      <c r="O317" s="817"/>
      <c r="P317" s="817"/>
      <c r="Q317" s="817"/>
      <c r="R317" s="817"/>
      <c r="S317" s="817"/>
      <c r="T317" s="817"/>
      <c r="U317" s="817"/>
      <c r="V317" s="817"/>
      <c r="W317" s="817"/>
      <c r="X317" s="817"/>
      <c r="Y317" s="817"/>
      <c r="Z317" s="817"/>
      <c r="AA317" s="137"/>
      <c r="AB317" s="137"/>
      <c r="AC317" s="137"/>
      <c r="AD317" s="137"/>
      <c r="AE317" s="137"/>
      <c r="AF317" s="122"/>
      <c r="AH317" s="80"/>
      <c r="AI317" s="41"/>
      <c r="AJ317" s="41"/>
      <c r="AK317" s="41"/>
      <c r="AL317" s="41"/>
      <c r="AM317" s="41"/>
      <c r="AN317" s="41"/>
      <c r="AO317" s="41"/>
      <c r="AP317" s="41"/>
      <c r="AQ317" s="41"/>
      <c r="AR317" s="41"/>
      <c r="AS317" s="41"/>
      <c r="AT317" s="41"/>
    </row>
    <row r="318" spans="2:58" s="8" customFormat="1" ht="5.85" customHeight="1" x14ac:dyDescent="0.2">
      <c r="B318" s="52"/>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0"/>
      <c r="AH318" s="80"/>
      <c r="AI318" s="40"/>
      <c r="AJ318" s="40"/>
      <c r="AK318" s="40"/>
      <c r="AL318" s="40"/>
      <c r="AM318" s="40"/>
      <c r="AN318" s="40"/>
      <c r="AO318" s="40"/>
      <c r="AP318" s="40"/>
      <c r="AQ318" s="40"/>
      <c r="AR318" s="40"/>
      <c r="AS318" s="40"/>
      <c r="AT318" s="40"/>
    </row>
    <row r="319" spans="2:58" s="10" customFormat="1" x14ac:dyDescent="0.25">
      <c r="B319" s="108"/>
      <c r="C319" s="124" t="s">
        <v>301</v>
      </c>
      <c r="D319" s="124"/>
      <c r="E319" s="124"/>
      <c r="F319" s="124"/>
      <c r="G319" s="124"/>
      <c r="H319" s="124"/>
      <c r="I319" s="124"/>
      <c r="J319" s="124"/>
      <c r="K319" s="124"/>
      <c r="L319" s="124"/>
      <c r="M319" s="124"/>
      <c r="N319" s="124"/>
      <c r="O319" s="124"/>
      <c r="P319" s="124"/>
      <c r="Q319" s="136"/>
      <c r="R319" s="136"/>
      <c r="S319" s="136"/>
      <c r="T319" s="137"/>
      <c r="U319" s="137"/>
      <c r="V319" s="137"/>
      <c r="W319" s="137"/>
      <c r="X319" s="137"/>
      <c r="Y319" s="137"/>
      <c r="Z319" s="138"/>
      <c r="AA319" s="902">
        <f>+Q315+AD315</f>
        <v>0</v>
      </c>
      <c r="AB319" s="903"/>
      <c r="AC319" s="903"/>
      <c r="AD319" s="903"/>
      <c r="AE319" s="903"/>
      <c r="AF319" s="904"/>
      <c r="AH319" s="80"/>
      <c r="AI319" s="41"/>
      <c r="AJ319" s="41"/>
      <c r="AK319" s="41"/>
      <c r="AL319" s="41"/>
      <c r="AM319" s="41"/>
      <c r="AN319" s="41"/>
      <c r="AO319" s="41"/>
      <c r="AP319" s="41"/>
      <c r="AQ319" s="41"/>
      <c r="AR319" s="41"/>
      <c r="AS319" s="41"/>
      <c r="AT319" s="41"/>
    </row>
    <row r="320" spans="2:58" s="8" customFormat="1" ht="5.85" customHeight="1" x14ac:dyDescent="0.2">
      <c r="B320" s="52"/>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0"/>
      <c r="AH320" s="80"/>
      <c r="AI320" s="40"/>
      <c r="AJ320" s="40"/>
      <c r="AK320" s="40"/>
      <c r="AL320" s="40"/>
      <c r="AM320" s="40"/>
      <c r="AN320" s="40"/>
      <c r="AO320" s="40"/>
      <c r="AP320" s="40"/>
      <c r="AQ320" s="40"/>
      <c r="AR320" s="40"/>
      <c r="AS320" s="40"/>
      <c r="AT320" s="40"/>
    </row>
    <row r="321" spans="2:46" s="10" customFormat="1" x14ac:dyDescent="0.25">
      <c r="B321" s="108"/>
      <c r="C321" s="124" t="s">
        <v>167</v>
      </c>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39"/>
      <c r="AA321" s="818">
        <f>X315</f>
        <v>0</v>
      </c>
      <c r="AB321" s="819"/>
      <c r="AC321" s="819"/>
      <c r="AD321" s="819"/>
      <c r="AE321" s="819"/>
      <c r="AF321" s="820"/>
      <c r="AH321" s="80"/>
      <c r="AI321" s="41"/>
      <c r="AJ321" s="41"/>
      <c r="AK321" s="41"/>
      <c r="AL321" s="41"/>
      <c r="AM321" s="41"/>
      <c r="AN321" s="41"/>
      <c r="AO321" s="41"/>
      <c r="AP321" s="41"/>
      <c r="AQ321" s="41"/>
      <c r="AR321" s="41"/>
      <c r="AS321" s="41"/>
      <c r="AT321" s="41"/>
    </row>
    <row r="322" spans="2:46" s="5" customFormat="1" ht="5.25" customHeight="1" thickBot="1" x14ac:dyDescent="0.3">
      <c r="B322" s="132"/>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4"/>
      <c r="Y322" s="134"/>
      <c r="Z322" s="134"/>
      <c r="AA322" s="134"/>
      <c r="AB322" s="134"/>
      <c r="AC322" s="134"/>
      <c r="AD322" s="134"/>
      <c r="AE322" s="134"/>
      <c r="AF322" s="135"/>
      <c r="AH322" s="78"/>
      <c r="AI322" s="39"/>
      <c r="AJ322" s="39"/>
      <c r="AK322" s="39"/>
      <c r="AL322" s="39"/>
      <c r="AM322" s="39"/>
      <c r="AN322" s="39"/>
      <c r="AO322" s="39"/>
      <c r="AP322" s="39"/>
      <c r="AQ322" s="39"/>
      <c r="AR322" s="39"/>
      <c r="AS322" s="39"/>
      <c r="AT322" s="39"/>
    </row>
    <row r="323" spans="2:46" s="5" customFormat="1" ht="6.75" customHeight="1" x14ac:dyDescent="0.25">
      <c r="B323" s="16"/>
      <c r="C323" s="16"/>
      <c r="D323" s="16"/>
      <c r="E323" s="16"/>
      <c r="F323" s="16"/>
      <c r="G323" s="16"/>
      <c r="H323" s="16"/>
      <c r="I323" s="16"/>
      <c r="J323" s="16"/>
      <c r="K323" s="16"/>
      <c r="L323" s="16"/>
      <c r="M323" s="16"/>
      <c r="N323" s="16"/>
      <c r="O323" s="16"/>
      <c r="P323" s="16"/>
      <c r="Q323" s="16"/>
      <c r="R323" s="16"/>
      <c r="S323" s="16"/>
      <c r="T323" s="16"/>
      <c r="U323" s="16"/>
      <c r="V323" s="16"/>
      <c r="W323" s="16"/>
      <c r="AH323" s="78"/>
      <c r="AI323" s="39"/>
      <c r="AJ323" s="39"/>
      <c r="AK323" s="39"/>
      <c r="AL323" s="39"/>
      <c r="AM323" s="39"/>
      <c r="AN323" s="39"/>
      <c r="AO323" s="39"/>
      <c r="AP323" s="39"/>
      <c r="AQ323" s="39"/>
      <c r="AR323" s="39"/>
      <c r="AS323" s="39"/>
      <c r="AT323" s="39"/>
    </row>
  </sheetData>
  <mergeCells count="3357">
    <mergeCell ref="AB313:AC313"/>
    <mergeCell ref="AD313:AF313"/>
    <mergeCell ref="Z312:AA312"/>
    <mergeCell ref="AB312:AC312"/>
    <mergeCell ref="AD312:AF312"/>
    <mergeCell ref="L313:N313"/>
    <mergeCell ref="O313:P313"/>
    <mergeCell ref="Q313:S313"/>
    <mergeCell ref="T313:U313"/>
    <mergeCell ref="V313:W313"/>
    <mergeCell ref="X313:Y313"/>
    <mergeCell ref="Z313:AA313"/>
    <mergeCell ref="L312:N312"/>
    <mergeCell ref="O312:P312"/>
    <mergeCell ref="Q312:S312"/>
    <mergeCell ref="T312:U312"/>
    <mergeCell ref="V312:W312"/>
    <mergeCell ref="X312:Y312"/>
    <mergeCell ref="AD310:AF310"/>
    <mergeCell ref="L311:N311"/>
    <mergeCell ref="O311:P311"/>
    <mergeCell ref="Q311:S311"/>
    <mergeCell ref="T311:U311"/>
    <mergeCell ref="V311:W311"/>
    <mergeCell ref="X311:Y311"/>
    <mergeCell ref="Z311:AA311"/>
    <mergeCell ref="AB311:AC311"/>
    <mergeCell ref="AD311:AF311"/>
    <mergeCell ref="AB309:AC309"/>
    <mergeCell ref="AD309:AF309"/>
    <mergeCell ref="L310:N310"/>
    <mergeCell ref="O310:P310"/>
    <mergeCell ref="Q310:S310"/>
    <mergeCell ref="T310:U310"/>
    <mergeCell ref="V310:W310"/>
    <mergeCell ref="X310:Y310"/>
    <mergeCell ref="Z310:AA310"/>
    <mergeCell ref="AB310:AC310"/>
    <mergeCell ref="Z308:AA308"/>
    <mergeCell ref="AB308:AC308"/>
    <mergeCell ref="AD308:AF308"/>
    <mergeCell ref="L309:N309"/>
    <mergeCell ref="O309:P309"/>
    <mergeCell ref="Q309:S309"/>
    <mergeCell ref="T309:U309"/>
    <mergeCell ref="V309:W309"/>
    <mergeCell ref="X309:Y309"/>
    <mergeCell ref="Z309:AA309"/>
    <mergeCell ref="L308:N308"/>
    <mergeCell ref="O308:P308"/>
    <mergeCell ref="Q308:S308"/>
    <mergeCell ref="T308:U308"/>
    <mergeCell ref="V308:W308"/>
    <mergeCell ref="X308:Y308"/>
    <mergeCell ref="AD306:AF306"/>
    <mergeCell ref="L307:N307"/>
    <mergeCell ref="O307:P307"/>
    <mergeCell ref="Q307:S307"/>
    <mergeCell ref="T307:U307"/>
    <mergeCell ref="V307:W307"/>
    <mergeCell ref="X307:Y307"/>
    <mergeCell ref="Z307:AA307"/>
    <mergeCell ref="AB307:AC307"/>
    <mergeCell ref="AD307:AF307"/>
    <mergeCell ref="AB305:AC305"/>
    <mergeCell ref="AD305:AF305"/>
    <mergeCell ref="L306:N306"/>
    <mergeCell ref="O306:P306"/>
    <mergeCell ref="Q306:S306"/>
    <mergeCell ref="T306:U306"/>
    <mergeCell ref="V306:W306"/>
    <mergeCell ref="X306:Y306"/>
    <mergeCell ref="Z306:AA306"/>
    <mergeCell ref="AB306:AC306"/>
    <mergeCell ref="Z304:AA304"/>
    <mergeCell ref="AB304:AC304"/>
    <mergeCell ref="AD304:AF304"/>
    <mergeCell ref="L305:N305"/>
    <mergeCell ref="O305:P305"/>
    <mergeCell ref="Q305:S305"/>
    <mergeCell ref="T305:U305"/>
    <mergeCell ref="V305:W305"/>
    <mergeCell ref="X305:Y305"/>
    <mergeCell ref="Z305:AA305"/>
    <mergeCell ref="L304:N304"/>
    <mergeCell ref="O304:P304"/>
    <mergeCell ref="Q304:S304"/>
    <mergeCell ref="T304:U304"/>
    <mergeCell ref="V304:W304"/>
    <mergeCell ref="X304:Y304"/>
    <mergeCell ref="AD302:AF302"/>
    <mergeCell ref="L303:N303"/>
    <mergeCell ref="O303:P303"/>
    <mergeCell ref="Q303:S303"/>
    <mergeCell ref="T303:U303"/>
    <mergeCell ref="V303:W303"/>
    <mergeCell ref="X303:Y303"/>
    <mergeCell ref="Z303:AA303"/>
    <mergeCell ref="AB303:AC303"/>
    <mergeCell ref="AD303:AF303"/>
    <mergeCell ref="AB301:AC301"/>
    <mergeCell ref="AD301:AF301"/>
    <mergeCell ref="L302:N302"/>
    <mergeCell ref="O302:P302"/>
    <mergeCell ref="Q302:S302"/>
    <mergeCell ref="T302:U302"/>
    <mergeCell ref="V302:W302"/>
    <mergeCell ref="X302:Y302"/>
    <mergeCell ref="Z302:AA302"/>
    <mergeCell ref="AB302:AC302"/>
    <mergeCell ref="Z300:AA300"/>
    <mergeCell ref="AB300:AC300"/>
    <mergeCell ref="AD300:AF300"/>
    <mergeCell ref="L301:N301"/>
    <mergeCell ref="O301:P301"/>
    <mergeCell ref="Q301:S301"/>
    <mergeCell ref="T301:U301"/>
    <mergeCell ref="V301:W301"/>
    <mergeCell ref="X301:Y301"/>
    <mergeCell ref="Z301:AA301"/>
    <mergeCell ref="L300:N300"/>
    <mergeCell ref="O300:P300"/>
    <mergeCell ref="Q300:S300"/>
    <mergeCell ref="T300:U300"/>
    <mergeCell ref="V300:W300"/>
    <mergeCell ref="X300:Y300"/>
    <mergeCell ref="AD298:AF298"/>
    <mergeCell ref="L299:N299"/>
    <mergeCell ref="O299:P299"/>
    <mergeCell ref="Q299:S299"/>
    <mergeCell ref="T299:U299"/>
    <mergeCell ref="V299:W299"/>
    <mergeCell ref="X299:Y299"/>
    <mergeCell ref="Z299:AA299"/>
    <mergeCell ref="AB299:AC299"/>
    <mergeCell ref="AD299:AF299"/>
    <mergeCell ref="AB297:AC297"/>
    <mergeCell ref="AD297:AF297"/>
    <mergeCell ref="L298:N298"/>
    <mergeCell ref="O298:P298"/>
    <mergeCell ref="Q298:S298"/>
    <mergeCell ref="T298:U298"/>
    <mergeCell ref="V298:W298"/>
    <mergeCell ref="X298:Y298"/>
    <mergeCell ref="Z298:AA298"/>
    <mergeCell ref="AB298:AC298"/>
    <mergeCell ref="Z296:AA296"/>
    <mergeCell ref="AB296:AC296"/>
    <mergeCell ref="AD296:AF296"/>
    <mergeCell ref="L297:N297"/>
    <mergeCell ref="O297:P297"/>
    <mergeCell ref="Q297:S297"/>
    <mergeCell ref="T297:U297"/>
    <mergeCell ref="V297:W297"/>
    <mergeCell ref="X297:Y297"/>
    <mergeCell ref="Z297:AA297"/>
    <mergeCell ref="L296:N296"/>
    <mergeCell ref="O296:P296"/>
    <mergeCell ref="Q296:S296"/>
    <mergeCell ref="T296:U296"/>
    <mergeCell ref="V296:W296"/>
    <mergeCell ref="X296:Y296"/>
    <mergeCell ref="AD294:AF294"/>
    <mergeCell ref="L295:N295"/>
    <mergeCell ref="O295:P295"/>
    <mergeCell ref="Q295:S295"/>
    <mergeCell ref="T295:U295"/>
    <mergeCell ref="V295:W295"/>
    <mergeCell ref="X295:Y295"/>
    <mergeCell ref="Z295:AA295"/>
    <mergeCell ref="AB295:AC295"/>
    <mergeCell ref="AD295:AF295"/>
    <mergeCell ref="AB293:AC293"/>
    <mergeCell ref="AD293:AF293"/>
    <mergeCell ref="L294:N294"/>
    <mergeCell ref="O294:P294"/>
    <mergeCell ref="Q294:S294"/>
    <mergeCell ref="T294:U294"/>
    <mergeCell ref="V294:W294"/>
    <mergeCell ref="X294:Y294"/>
    <mergeCell ref="Z294:AA294"/>
    <mergeCell ref="AB294:AC294"/>
    <mergeCell ref="Z292:AA292"/>
    <mergeCell ref="AB292:AC292"/>
    <mergeCell ref="AD292:AF292"/>
    <mergeCell ref="L293:N293"/>
    <mergeCell ref="O293:P293"/>
    <mergeCell ref="Q293:S293"/>
    <mergeCell ref="T293:U293"/>
    <mergeCell ref="V293:W293"/>
    <mergeCell ref="X293:Y293"/>
    <mergeCell ref="Z293:AA293"/>
    <mergeCell ref="L292:N292"/>
    <mergeCell ref="O292:P292"/>
    <mergeCell ref="Q292:S292"/>
    <mergeCell ref="T292:U292"/>
    <mergeCell ref="V292:W292"/>
    <mergeCell ref="X292:Y292"/>
    <mergeCell ref="AD290:AF290"/>
    <mergeCell ref="L291:N291"/>
    <mergeCell ref="O291:P291"/>
    <mergeCell ref="Q291:S291"/>
    <mergeCell ref="T291:U291"/>
    <mergeCell ref="V291:W291"/>
    <mergeCell ref="X291:Y291"/>
    <mergeCell ref="Z291:AA291"/>
    <mergeCell ref="AB291:AC291"/>
    <mergeCell ref="AD291:AF291"/>
    <mergeCell ref="AB289:AC289"/>
    <mergeCell ref="AD289:AF289"/>
    <mergeCell ref="L290:N290"/>
    <mergeCell ref="O290:P290"/>
    <mergeCell ref="Q290:S290"/>
    <mergeCell ref="T290:U290"/>
    <mergeCell ref="V290:W290"/>
    <mergeCell ref="X290:Y290"/>
    <mergeCell ref="Z290:AA290"/>
    <mergeCell ref="AB290:AC290"/>
    <mergeCell ref="Z288:AA288"/>
    <mergeCell ref="AB288:AC288"/>
    <mergeCell ref="AD288:AF288"/>
    <mergeCell ref="L289:N289"/>
    <mergeCell ref="O289:P289"/>
    <mergeCell ref="Q289:S289"/>
    <mergeCell ref="T289:U289"/>
    <mergeCell ref="V289:W289"/>
    <mergeCell ref="X289:Y289"/>
    <mergeCell ref="Z289:AA289"/>
    <mergeCell ref="L288:N288"/>
    <mergeCell ref="O288:P288"/>
    <mergeCell ref="Q288:S288"/>
    <mergeCell ref="T288:U288"/>
    <mergeCell ref="V288:W288"/>
    <mergeCell ref="X288:Y288"/>
    <mergeCell ref="AD286:AF286"/>
    <mergeCell ref="L287:N287"/>
    <mergeCell ref="O287:P287"/>
    <mergeCell ref="Q287:S287"/>
    <mergeCell ref="T287:U287"/>
    <mergeCell ref="V287:W287"/>
    <mergeCell ref="X287:Y287"/>
    <mergeCell ref="Z287:AA287"/>
    <mergeCell ref="AB287:AC287"/>
    <mergeCell ref="AD287:AF287"/>
    <mergeCell ref="AB285:AC285"/>
    <mergeCell ref="AD285:AF285"/>
    <mergeCell ref="L286:N286"/>
    <mergeCell ref="O286:P286"/>
    <mergeCell ref="Q286:S286"/>
    <mergeCell ref="T286:U286"/>
    <mergeCell ref="V286:W286"/>
    <mergeCell ref="X286:Y286"/>
    <mergeCell ref="Z286:AA286"/>
    <mergeCell ref="AB286:AC286"/>
    <mergeCell ref="Z284:AA284"/>
    <mergeCell ref="AB284:AC284"/>
    <mergeCell ref="AD284:AF284"/>
    <mergeCell ref="L285:N285"/>
    <mergeCell ref="O285:P285"/>
    <mergeCell ref="Q285:S285"/>
    <mergeCell ref="T285:U285"/>
    <mergeCell ref="V285:W285"/>
    <mergeCell ref="X285:Y285"/>
    <mergeCell ref="Z285:AA285"/>
    <mergeCell ref="L284:N284"/>
    <mergeCell ref="O284:P284"/>
    <mergeCell ref="Q284:S284"/>
    <mergeCell ref="T284:U284"/>
    <mergeCell ref="V284:W284"/>
    <mergeCell ref="X284:Y284"/>
    <mergeCell ref="AD282:AF282"/>
    <mergeCell ref="L283:N283"/>
    <mergeCell ref="O283:P283"/>
    <mergeCell ref="Q283:S283"/>
    <mergeCell ref="T283:U283"/>
    <mergeCell ref="V283:W283"/>
    <mergeCell ref="X283:Y283"/>
    <mergeCell ref="Z283:AA283"/>
    <mergeCell ref="AB283:AC283"/>
    <mergeCell ref="AD283:AF283"/>
    <mergeCell ref="AB281:AC281"/>
    <mergeCell ref="AD281:AF281"/>
    <mergeCell ref="L282:N282"/>
    <mergeCell ref="O282:P282"/>
    <mergeCell ref="Q282:S282"/>
    <mergeCell ref="T282:U282"/>
    <mergeCell ref="V282:W282"/>
    <mergeCell ref="X282:Y282"/>
    <mergeCell ref="Z282:AA282"/>
    <mergeCell ref="AB282:AC282"/>
    <mergeCell ref="Z280:AA280"/>
    <mergeCell ref="AB280:AC280"/>
    <mergeCell ref="AD280:AF280"/>
    <mergeCell ref="L281:N281"/>
    <mergeCell ref="O281:P281"/>
    <mergeCell ref="Q281:S281"/>
    <mergeCell ref="T281:U281"/>
    <mergeCell ref="V281:W281"/>
    <mergeCell ref="X281:Y281"/>
    <mergeCell ref="Z281:AA281"/>
    <mergeCell ref="L280:N280"/>
    <mergeCell ref="O280:P280"/>
    <mergeCell ref="Q280:S280"/>
    <mergeCell ref="T280:U280"/>
    <mergeCell ref="V280:W280"/>
    <mergeCell ref="X280:Y280"/>
    <mergeCell ref="AD278:AF278"/>
    <mergeCell ref="L279:N279"/>
    <mergeCell ref="O279:P279"/>
    <mergeCell ref="Q279:S279"/>
    <mergeCell ref="T279:U279"/>
    <mergeCell ref="V279:W279"/>
    <mergeCell ref="X279:Y279"/>
    <mergeCell ref="Z279:AA279"/>
    <mergeCell ref="AB279:AC279"/>
    <mergeCell ref="AD279:AF279"/>
    <mergeCell ref="AB277:AC277"/>
    <mergeCell ref="AD277:AF277"/>
    <mergeCell ref="L278:N278"/>
    <mergeCell ref="O278:P278"/>
    <mergeCell ref="Q278:S278"/>
    <mergeCell ref="T278:U278"/>
    <mergeCell ref="V278:W278"/>
    <mergeCell ref="X278:Y278"/>
    <mergeCell ref="Z278:AA278"/>
    <mergeCell ref="AB278:AC278"/>
    <mergeCell ref="Z276:AA276"/>
    <mergeCell ref="AB276:AC276"/>
    <mergeCell ref="AD276:AF276"/>
    <mergeCell ref="L277:N277"/>
    <mergeCell ref="O277:P277"/>
    <mergeCell ref="Q277:S277"/>
    <mergeCell ref="T277:U277"/>
    <mergeCell ref="V277:W277"/>
    <mergeCell ref="X277:Y277"/>
    <mergeCell ref="Z277:AA277"/>
    <mergeCell ref="L276:N276"/>
    <mergeCell ref="O276:P276"/>
    <mergeCell ref="Q276:S276"/>
    <mergeCell ref="T276:U276"/>
    <mergeCell ref="V276:W276"/>
    <mergeCell ref="X276:Y276"/>
    <mergeCell ref="AD274:AF274"/>
    <mergeCell ref="L275:N275"/>
    <mergeCell ref="O275:P275"/>
    <mergeCell ref="Q275:S275"/>
    <mergeCell ref="T275:U275"/>
    <mergeCell ref="V275:W275"/>
    <mergeCell ref="X275:Y275"/>
    <mergeCell ref="Z275:AA275"/>
    <mergeCell ref="AB275:AC275"/>
    <mergeCell ref="AD275:AF275"/>
    <mergeCell ref="AB273:AC273"/>
    <mergeCell ref="AD273:AF273"/>
    <mergeCell ref="L274:N274"/>
    <mergeCell ref="O274:P274"/>
    <mergeCell ref="Q274:S274"/>
    <mergeCell ref="T274:U274"/>
    <mergeCell ref="V274:W274"/>
    <mergeCell ref="X274:Y274"/>
    <mergeCell ref="Z274:AA274"/>
    <mergeCell ref="AB274:AC274"/>
    <mergeCell ref="Z272:AA272"/>
    <mergeCell ref="AB272:AC272"/>
    <mergeCell ref="AD272:AF272"/>
    <mergeCell ref="L273:N273"/>
    <mergeCell ref="O273:P273"/>
    <mergeCell ref="Q273:S273"/>
    <mergeCell ref="T273:U273"/>
    <mergeCell ref="V273:W273"/>
    <mergeCell ref="X273:Y273"/>
    <mergeCell ref="Z273:AA273"/>
    <mergeCell ref="L272:N272"/>
    <mergeCell ref="O272:P272"/>
    <mergeCell ref="Q272:S272"/>
    <mergeCell ref="T272:U272"/>
    <mergeCell ref="V272:W272"/>
    <mergeCell ref="X272:Y272"/>
    <mergeCell ref="AD270:AF270"/>
    <mergeCell ref="L271:N271"/>
    <mergeCell ref="O271:P271"/>
    <mergeCell ref="Q271:S271"/>
    <mergeCell ref="T271:U271"/>
    <mergeCell ref="V271:W271"/>
    <mergeCell ref="X271:Y271"/>
    <mergeCell ref="Z271:AA271"/>
    <mergeCell ref="AB271:AC271"/>
    <mergeCell ref="AD271:AF271"/>
    <mergeCell ref="AB269:AC269"/>
    <mergeCell ref="AD269:AF269"/>
    <mergeCell ref="L270:N270"/>
    <mergeCell ref="O270:P270"/>
    <mergeCell ref="Q270:S270"/>
    <mergeCell ref="T270:U270"/>
    <mergeCell ref="V270:W270"/>
    <mergeCell ref="X270:Y270"/>
    <mergeCell ref="Z270:AA270"/>
    <mergeCell ref="AB270:AC270"/>
    <mergeCell ref="Z268:AA268"/>
    <mergeCell ref="AB268:AC268"/>
    <mergeCell ref="AD268:AF268"/>
    <mergeCell ref="L269:N269"/>
    <mergeCell ref="O269:P269"/>
    <mergeCell ref="Q269:S269"/>
    <mergeCell ref="T269:U269"/>
    <mergeCell ref="V269:W269"/>
    <mergeCell ref="X269:Y269"/>
    <mergeCell ref="Z269:AA269"/>
    <mergeCell ref="L268:N268"/>
    <mergeCell ref="O268:P268"/>
    <mergeCell ref="Q268:S268"/>
    <mergeCell ref="T268:U268"/>
    <mergeCell ref="V268:W268"/>
    <mergeCell ref="X268:Y268"/>
    <mergeCell ref="AD266:AF266"/>
    <mergeCell ref="L267:N267"/>
    <mergeCell ref="O267:P267"/>
    <mergeCell ref="Q267:S267"/>
    <mergeCell ref="T267:U267"/>
    <mergeCell ref="V267:W267"/>
    <mergeCell ref="X267:Y267"/>
    <mergeCell ref="Z267:AA267"/>
    <mergeCell ref="AB267:AC267"/>
    <mergeCell ref="AD267:AF267"/>
    <mergeCell ref="AB265:AC265"/>
    <mergeCell ref="AD265:AF265"/>
    <mergeCell ref="L266:N266"/>
    <mergeCell ref="O266:P266"/>
    <mergeCell ref="Q266:S266"/>
    <mergeCell ref="T266:U266"/>
    <mergeCell ref="V266:W266"/>
    <mergeCell ref="X266:Y266"/>
    <mergeCell ref="Z266:AA266"/>
    <mergeCell ref="AB266:AC266"/>
    <mergeCell ref="Z264:AA264"/>
    <mergeCell ref="AB264:AC264"/>
    <mergeCell ref="AD264:AF264"/>
    <mergeCell ref="L265:N265"/>
    <mergeCell ref="O265:P265"/>
    <mergeCell ref="Q265:S265"/>
    <mergeCell ref="T265:U265"/>
    <mergeCell ref="V265:W265"/>
    <mergeCell ref="X265:Y265"/>
    <mergeCell ref="Z265:AA265"/>
    <mergeCell ref="L264:N264"/>
    <mergeCell ref="O264:P264"/>
    <mergeCell ref="Q264:S264"/>
    <mergeCell ref="T264:U264"/>
    <mergeCell ref="V264:W264"/>
    <mergeCell ref="X264:Y264"/>
    <mergeCell ref="AD262:AF262"/>
    <mergeCell ref="L263:N263"/>
    <mergeCell ref="O263:P263"/>
    <mergeCell ref="Q263:S263"/>
    <mergeCell ref="T263:U263"/>
    <mergeCell ref="V263:W263"/>
    <mergeCell ref="X263:Y263"/>
    <mergeCell ref="Z263:AA263"/>
    <mergeCell ref="AB263:AC263"/>
    <mergeCell ref="AD263:AF263"/>
    <mergeCell ref="AB261:AC261"/>
    <mergeCell ref="AD261:AF261"/>
    <mergeCell ref="L262:N262"/>
    <mergeCell ref="O262:P262"/>
    <mergeCell ref="Q262:S262"/>
    <mergeCell ref="T262:U262"/>
    <mergeCell ref="V262:W262"/>
    <mergeCell ref="X262:Y262"/>
    <mergeCell ref="Z262:AA262"/>
    <mergeCell ref="AB262:AC262"/>
    <mergeCell ref="Z260:AA260"/>
    <mergeCell ref="AB260:AC260"/>
    <mergeCell ref="AD260:AF260"/>
    <mergeCell ref="L261:N261"/>
    <mergeCell ref="O261:P261"/>
    <mergeCell ref="Q261:S261"/>
    <mergeCell ref="T261:U261"/>
    <mergeCell ref="V261:W261"/>
    <mergeCell ref="X261:Y261"/>
    <mergeCell ref="Z261:AA261"/>
    <mergeCell ref="L260:N260"/>
    <mergeCell ref="O260:P260"/>
    <mergeCell ref="Q260:S260"/>
    <mergeCell ref="T260:U260"/>
    <mergeCell ref="V260:W260"/>
    <mergeCell ref="X260:Y260"/>
    <mergeCell ref="AD258:AF258"/>
    <mergeCell ref="L259:N259"/>
    <mergeCell ref="O259:P259"/>
    <mergeCell ref="Q259:S259"/>
    <mergeCell ref="T259:U259"/>
    <mergeCell ref="V259:W259"/>
    <mergeCell ref="X259:Y259"/>
    <mergeCell ref="Z259:AA259"/>
    <mergeCell ref="AB259:AC259"/>
    <mergeCell ref="AD259:AF259"/>
    <mergeCell ref="AB257:AC257"/>
    <mergeCell ref="AD257:AF257"/>
    <mergeCell ref="L258:N258"/>
    <mergeCell ref="O258:P258"/>
    <mergeCell ref="Q258:S258"/>
    <mergeCell ref="T258:U258"/>
    <mergeCell ref="V258:W258"/>
    <mergeCell ref="X258:Y258"/>
    <mergeCell ref="Z258:AA258"/>
    <mergeCell ref="AB258:AC258"/>
    <mergeCell ref="Z256:AA256"/>
    <mergeCell ref="AB256:AC256"/>
    <mergeCell ref="AD256:AF256"/>
    <mergeCell ref="L257:N257"/>
    <mergeCell ref="O257:P257"/>
    <mergeCell ref="Q257:S257"/>
    <mergeCell ref="T257:U257"/>
    <mergeCell ref="V257:W257"/>
    <mergeCell ref="X257:Y257"/>
    <mergeCell ref="Z257:AA257"/>
    <mergeCell ref="L256:N256"/>
    <mergeCell ref="O256:P256"/>
    <mergeCell ref="Q256:S256"/>
    <mergeCell ref="T256:U256"/>
    <mergeCell ref="V256:W256"/>
    <mergeCell ref="X256:Y256"/>
    <mergeCell ref="AD254:AF254"/>
    <mergeCell ref="L255:N255"/>
    <mergeCell ref="O255:P255"/>
    <mergeCell ref="Q255:S255"/>
    <mergeCell ref="T255:U255"/>
    <mergeCell ref="V255:W255"/>
    <mergeCell ref="X255:Y255"/>
    <mergeCell ref="Z255:AA255"/>
    <mergeCell ref="AB255:AC255"/>
    <mergeCell ref="AD255:AF255"/>
    <mergeCell ref="AB253:AC253"/>
    <mergeCell ref="AD253:AF253"/>
    <mergeCell ref="L254:N254"/>
    <mergeCell ref="O254:P254"/>
    <mergeCell ref="Q254:S254"/>
    <mergeCell ref="T254:U254"/>
    <mergeCell ref="V254:W254"/>
    <mergeCell ref="X254:Y254"/>
    <mergeCell ref="Z254:AA254"/>
    <mergeCell ref="AB254:AC254"/>
    <mergeCell ref="Z252:AA252"/>
    <mergeCell ref="AB252:AC252"/>
    <mergeCell ref="AD252:AF252"/>
    <mergeCell ref="L253:N253"/>
    <mergeCell ref="O253:P253"/>
    <mergeCell ref="Q253:S253"/>
    <mergeCell ref="T253:U253"/>
    <mergeCell ref="V253:W253"/>
    <mergeCell ref="X253:Y253"/>
    <mergeCell ref="Z253:AA253"/>
    <mergeCell ref="L252:N252"/>
    <mergeCell ref="O252:P252"/>
    <mergeCell ref="Q252:S252"/>
    <mergeCell ref="T252:U252"/>
    <mergeCell ref="V252:W252"/>
    <mergeCell ref="X252:Y252"/>
    <mergeCell ref="AD250:AF250"/>
    <mergeCell ref="L251:N251"/>
    <mergeCell ref="O251:P251"/>
    <mergeCell ref="Q251:S251"/>
    <mergeCell ref="T251:U251"/>
    <mergeCell ref="V251:W251"/>
    <mergeCell ref="X251:Y251"/>
    <mergeCell ref="Z251:AA251"/>
    <mergeCell ref="AB251:AC251"/>
    <mergeCell ref="AD251:AF251"/>
    <mergeCell ref="AB249:AC249"/>
    <mergeCell ref="AD249:AF249"/>
    <mergeCell ref="L250:N250"/>
    <mergeCell ref="O250:P250"/>
    <mergeCell ref="Q250:S250"/>
    <mergeCell ref="T250:U250"/>
    <mergeCell ref="V250:W250"/>
    <mergeCell ref="X250:Y250"/>
    <mergeCell ref="Z250:AA250"/>
    <mergeCell ref="AB250:AC250"/>
    <mergeCell ref="Z248:AA248"/>
    <mergeCell ref="AB248:AC248"/>
    <mergeCell ref="AD248:AF248"/>
    <mergeCell ref="L249:N249"/>
    <mergeCell ref="O249:P249"/>
    <mergeCell ref="Q249:S249"/>
    <mergeCell ref="T249:U249"/>
    <mergeCell ref="V249:W249"/>
    <mergeCell ref="X249:Y249"/>
    <mergeCell ref="Z249:AA249"/>
    <mergeCell ref="L248:N248"/>
    <mergeCell ref="O248:P248"/>
    <mergeCell ref="Q248:S248"/>
    <mergeCell ref="T248:U248"/>
    <mergeCell ref="V248:W248"/>
    <mergeCell ref="X248:Y248"/>
    <mergeCell ref="AD246:AF246"/>
    <mergeCell ref="L247:N247"/>
    <mergeCell ref="O247:P247"/>
    <mergeCell ref="Q247:S247"/>
    <mergeCell ref="T247:U247"/>
    <mergeCell ref="V247:W247"/>
    <mergeCell ref="X247:Y247"/>
    <mergeCell ref="Z247:AA247"/>
    <mergeCell ref="AB247:AC247"/>
    <mergeCell ref="AD247:AF247"/>
    <mergeCell ref="AB245:AC245"/>
    <mergeCell ref="AD245:AF245"/>
    <mergeCell ref="L246:N246"/>
    <mergeCell ref="O246:P246"/>
    <mergeCell ref="Q246:S246"/>
    <mergeCell ref="T246:U246"/>
    <mergeCell ref="V246:W246"/>
    <mergeCell ref="X246:Y246"/>
    <mergeCell ref="Z246:AA246"/>
    <mergeCell ref="AB246:AC246"/>
    <mergeCell ref="Z244:AA244"/>
    <mergeCell ref="AB244:AC244"/>
    <mergeCell ref="AD244:AF244"/>
    <mergeCell ref="L245:N245"/>
    <mergeCell ref="O245:P245"/>
    <mergeCell ref="Q245:S245"/>
    <mergeCell ref="T245:U245"/>
    <mergeCell ref="V245:W245"/>
    <mergeCell ref="X245:Y245"/>
    <mergeCell ref="Z245:AA245"/>
    <mergeCell ref="L244:N244"/>
    <mergeCell ref="O244:P244"/>
    <mergeCell ref="Q244:S244"/>
    <mergeCell ref="T244:U244"/>
    <mergeCell ref="V244:W244"/>
    <mergeCell ref="X244:Y244"/>
    <mergeCell ref="AD242:AF242"/>
    <mergeCell ref="L243:N243"/>
    <mergeCell ref="O243:P243"/>
    <mergeCell ref="Q243:S243"/>
    <mergeCell ref="T243:U243"/>
    <mergeCell ref="V243:W243"/>
    <mergeCell ref="X243:Y243"/>
    <mergeCell ref="Z243:AA243"/>
    <mergeCell ref="AB243:AC243"/>
    <mergeCell ref="AD243:AF243"/>
    <mergeCell ref="AB241:AC241"/>
    <mergeCell ref="AD241:AF241"/>
    <mergeCell ref="L242:N242"/>
    <mergeCell ref="O242:P242"/>
    <mergeCell ref="Q242:S242"/>
    <mergeCell ref="T242:U242"/>
    <mergeCell ref="V242:W242"/>
    <mergeCell ref="X242:Y242"/>
    <mergeCell ref="Z242:AA242"/>
    <mergeCell ref="AB242:AC242"/>
    <mergeCell ref="Z240:AA240"/>
    <mergeCell ref="AB240:AC240"/>
    <mergeCell ref="AD240:AF240"/>
    <mergeCell ref="L241:N241"/>
    <mergeCell ref="O241:P241"/>
    <mergeCell ref="Q241:S241"/>
    <mergeCell ref="T241:U241"/>
    <mergeCell ref="V241:W241"/>
    <mergeCell ref="X241:Y241"/>
    <mergeCell ref="Z241:AA241"/>
    <mergeCell ref="L240:N240"/>
    <mergeCell ref="O240:P240"/>
    <mergeCell ref="Q240:S240"/>
    <mergeCell ref="T240:U240"/>
    <mergeCell ref="V240:W240"/>
    <mergeCell ref="X240:Y240"/>
    <mergeCell ref="AD238:AF238"/>
    <mergeCell ref="L239:N239"/>
    <mergeCell ref="O239:P239"/>
    <mergeCell ref="Q239:S239"/>
    <mergeCell ref="T239:U239"/>
    <mergeCell ref="V239:W239"/>
    <mergeCell ref="X239:Y239"/>
    <mergeCell ref="Z239:AA239"/>
    <mergeCell ref="AB239:AC239"/>
    <mergeCell ref="AD239:AF239"/>
    <mergeCell ref="AB237:AC237"/>
    <mergeCell ref="AD237:AF237"/>
    <mergeCell ref="L238:N238"/>
    <mergeCell ref="O238:P238"/>
    <mergeCell ref="Q238:S238"/>
    <mergeCell ref="T238:U238"/>
    <mergeCell ref="V238:W238"/>
    <mergeCell ref="X238:Y238"/>
    <mergeCell ref="Z238:AA238"/>
    <mergeCell ref="AB238:AC238"/>
    <mergeCell ref="Z236:AA236"/>
    <mergeCell ref="AB236:AC236"/>
    <mergeCell ref="AD236:AF236"/>
    <mergeCell ref="L237:N237"/>
    <mergeCell ref="O237:P237"/>
    <mergeCell ref="Q237:S237"/>
    <mergeCell ref="T237:U237"/>
    <mergeCell ref="V237:W237"/>
    <mergeCell ref="X237:Y237"/>
    <mergeCell ref="Z237:AA237"/>
    <mergeCell ref="L236:N236"/>
    <mergeCell ref="O236:P236"/>
    <mergeCell ref="Q236:S236"/>
    <mergeCell ref="T236:U236"/>
    <mergeCell ref="V236:W236"/>
    <mergeCell ref="X236:Y236"/>
    <mergeCell ref="AD234:AF234"/>
    <mergeCell ref="L235:N235"/>
    <mergeCell ref="O235:P235"/>
    <mergeCell ref="Q235:S235"/>
    <mergeCell ref="T235:U235"/>
    <mergeCell ref="V235:W235"/>
    <mergeCell ref="X235:Y235"/>
    <mergeCell ref="Z235:AA235"/>
    <mergeCell ref="AB235:AC235"/>
    <mergeCell ref="AD235:AF235"/>
    <mergeCell ref="AB233:AC233"/>
    <mergeCell ref="AD233:AF233"/>
    <mergeCell ref="L234:N234"/>
    <mergeCell ref="O234:P234"/>
    <mergeCell ref="Q234:S234"/>
    <mergeCell ref="T234:U234"/>
    <mergeCell ref="V234:W234"/>
    <mergeCell ref="X234:Y234"/>
    <mergeCell ref="Z234:AA234"/>
    <mergeCell ref="AB234:AC234"/>
    <mergeCell ref="Z232:AA232"/>
    <mergeCell ref="AB232:AC232"/>
    <mergeCell ref="AD232:AF232"/>
    <mergeCell ref="L233:N233"/>
    <mergeCell ref="O233:P233"/>
    <mergeCell ref="Q233:S233"/>
    <mergeCell ref="T233:U233"/>
    <mergeCell ref="V233:W233"/>
    <mergeCell ref="X233:Y233"/>
    <mergeCell ref="Z233:AA233"/>
    <mergeCell ref="L232:N232"/>
    <mergeCell ref="O232:P232"/>
    <mergeCell ref="Q232:S232"/>
    <mergeCell ref="T232:U232"/>
    <mergeCell ref="V232:W232"/>
    <mergeCell ref="X232:Y232"/>
    <mergeCell ref="AD230:AF230"/>
    <mergeCell ref="L231:N231"/>
    <mergeCell ref="O231:P231"/>
    <mergeCell ref="Q231:S231"/>
    <mergeCell ref="T231:U231"/>
    <mergeCell ref="V231:W231"/>
    <mergeCell ref="X231:Y231"/>
    <mergeCell ref="Z231:AA231"/>
    <mergeCell ref="AB231:AC231"/>
    <mergeCell ref="AD231:AF231"/>
    <mergeCell ref="AB229:AC229"/>
    <mergeCell ref="AD229:AF229"/>
    <mergeCell ref="L230:N230"/>
    <mergeCell ref="O230:P230"/>
    <mergeCell ref="Q230:S230"/>
    <mergeCell ref="T230:U230"/>
    <mergeCell ref="V230:W230"/>
    <mergeCell ref="X230:Y230"/>
    <mergeCell ref="Z230:AA230"/>
    <mergeCell ref="AB230:AC230"/>
    <mergeCell ref="Z228:AA228"/>
    <mergeCell ref="AB228:AC228"/>
    <mergeCell ref="AD228:AF228"/>
    <mergeCell ref="L229:N229"/>
    <mergeCell ref="O229:P229"/>
    <mergeCell ref="Q229:S229"/>
    <mergeCell ref="T229:U229"/>
    <mergeCell ref="V229:W229"/>
    <mergeCell ref="X229:Y229"/>
    <mergeCell ref="Z229:AA229"/>
    <mergeCell ref="L228:N228"/>
    <mergeCell ref="O228:P228"/>
    <mergeCell ref="Q228:S228"/>
    <mergeCell ref="T228:U228"/>
    <mergeCell ref="V228:W228"/>
    <mergeCell ref="X228:Y228"/>
    <mergeCell ref="AD226:AF226"/>
    <mergeCell ref="L227:N227"/>
    <mergeCell ref="O227:P227"/>
    <mergeCell ref="Q227:S227"/>
    <mergeCell ref="T227:U227"/>
    <mergeCell ref="V227:W227"/>
    <mergeCell ref="X227:Y227"/>
    <mergeCell ref="Z227:AA227"/>
    <mergeCell ref="AB227:AC227"/>
    <mergeCell ref="AD227:AF227"/>
    <mergeCell ref="AB225:AC225"/>
    <mergeCell ref="AD225:AF225"/>
    <mergeCell ref="L226:N226"/>
    <mergeCell ref="O226:P226"/>
    <mergeCell ref="Q226:S226"/>
    <mergeCell ref="T226:U226"/>
    <mergeCell ref="V226:W226"/>
    <mergeCell ref="X226:Y226"/>
    <mergeCell ref="Z226:AA226"/>
    <mergeCell ref="AB226:AC226"/>
    <mergeCell ref="Z224:AA224"/>
    <mergeCell ref="AB224:AC224"/>
    <mergeCell ref="AD224:AF224"/>
    <mergeCell ref="L225:N225"/>
    <mergeCell ref="O225:P225"/>
    <mergeCell ref="Q225:S225"/>
    <mergeCell ref="T225:U225"/>
    <mergeCell ref="V225:W225"/>
    <mergeCell ref="X225:Y225"/>
    <mergeCell ref="Z225:AA225"/>
    <mergeCell ref="X223:Y223"/>
    <mergeCell ref="Z223:AA223"/>
    <mergeCell ref="AB223:AC223"/>
    <mergeCell ref="AD223:AF223"/>
    <mergeCell ref="L224:N224"/>
    <mergeCell ref="O224:P224"/>
    <mergeCell ref="Q224:S224"/>
    <mergeCell ref="T224:U224"/>
    <mergeCell ref="V224:W224"/>
    <mergeCell ref="X224:Y224"/>
    <mergeCell ref="V222:W222"/>
    <mergeCell ref="X222:Y222"/>
    <mergeCell ref="Z222:AA222"/>
    <mergeCell ref="AB222:AC222"/>
    <mergeCell ref="AD222:AF222"/>
    <mergeCell ref="L223:N223"/>
    <mergeCell ref="O223:P223"/>
    <mergeCell ref="Q223:S223"/>
    <mergeCell ref="T223:U223"/>
    <mergeCell ref="V223:W223"/>
    <mergeCell ref="AD220:AF220"/>
    <mergeCell ref="L221:N221"/>
    <mergeCell ref="O221:P221"/>
    <mergeCell ref="Q221:S221"/>
    <mergeCell ref="T221:U221"/>
    <mergeCell ref="V221:W221"/>
    <mergeCell ref="X221:Y221"/>
    <mergeCell ref="Z221:AA221"/>
    <mergeCell ref="AB221:AC221"/>
    <mergeCell ref="AD221:AF221"/>
    <mergeCell ref="AB219:AC219"/>
    <mergeCell ref="AD219:AF219"/>
    <mergeCell ref="L220:N220"/>
    <mergeCell ref="O220:P220"/>
    <mergeCell ref="Q220:S220"/>
    <mergeCell ref="T220:U220"/>
    <mergeCell ref="V220:W220"/>
    <mergeCell ref="X220:Y220"/>
    <mergeCell ref="Z220:AA220"/>
    <mergeCell ref="AB220:AC220"/>
    <mergeCell ref="Z218:AA218"/>
    <mergeCell ref="AB218:AC218"/>
    <mergeCell ref="AD218:AF218"/>
    <mergeCell ref="L219:N219"/>
    <mergeCell ref="O219:P219"/>
    <mergeCell ref="Q219:S219"/>
    <mergeCell ref="T219:U219"/>
    <mergeCell ref="V219:W219"/>
    <mergeCell ref="X219:Y219"/>
    <mergeCell ref="Z219:AA219"/>
    <mergeCell ref="X217:Y217"/>
    <mergeCell ref="Z217:AA217"/>
    <mergeCell ref="AB217:AC217"/>
    <mergeCell ref="AD217:AF217"/>
    <mergeCell ref="L218:N218"/>
    <mergeCell ref="O218:P218"/>
    <mergeCell ref="Q218:S218"/>
    <mergeCell ref="T218:U218"/>
    <mergeCell ref="V218:W218"/>
    <mergeCell ref="X218:Y218"/>
    <mergeCell ref="V216:W216"/>
    <mergeCell ref="X216:Y216"/>
    <mergeCell ref="Z216:AA216"/>
    <mergeCell ref="AB216:AC216"/>
    <mergeCell ref="AD216:AF216"/>
    <mergeCell ref="L217:N217"/>
    <mergeCell ref="O217:P217"/>
    <mergeCell ref="Q217:S217"/>
    <mergeCell ref="T217:U217"/>
    <mergeCell ref="V217:W217"/>
    <mergeCell ref="E312:K312"/>
    <mergeCell ref="E313:K313"/>
    <mergeCell ref="L216:N216"/>
    <mergeCell ref="O216:P216"/>
    <mergeCell ref="Q216:S216"/>
    <mergeCell ref="T216:U216"/>
    <mergeCell ref="L222:N222"/>
    <mergeCell ref="O222:P222"/>
    <mergeCell ref="Q222:S222"/>
    <mergeCell ref="T222:U222"/>
    <mergeCell ref="E306:K306"/>
    <mergeCell ref="E307:K307"/>
    <mergeCell ref="E308:K308"/>
    <mergeCell ref="E309:K309"/>
    <mergeCell ref="E310:K310"/>
    <mergeCell ref="E311:K311"/>
    <mergeCell ref="E300:K300"/>
    <mergeCell ref="E301:K301"/>
    <mergeCell ref="E302:K302"/>
    <mergeCell ref="E303:K303"/>
    <mergeCell ref="E304:K304"/>
    <mergeCell ref="E305:K305"/>
    <mergeCell ref="E294:K294"/>
    <mergeCell ref="E295:K295"/>
    <mergeCell ref="E296:K296"/>
    <mergeCell ref="E297:K297"/>
    <mergeCell ref="E298:K298"/>
    <mergeCell ref="E299:K299"/>
    <mergeCell ref="E288:K288"/>
    <mergeCell ref="E289:K289"/>
    <mergeCell ref="E290:K290"/>
    <mergeCell ref="E291:K291"/>
    <mergeCell ref="E292:K292"/>
    <mergeCell ref="E293:K293"/>
    <mergeCell ref="E282:K282"/>
    <mergeCell ref="E283:K283"/>
    <mergeCell ref="E284:K284"/>
    <mergeCell ref="E285:K285"/>
    <mergeCell ref="E286:K286"/>
    <mergeCell ref="E287:K287"/>
    <mergeCell ref="E276:K276"/>
    <mergeCell ref="E277:K277"/>
    <mergeCell ref="E278:K278"/>
    <mergeCell ref="E279:K279"/>
    <mergeCell ref="E280:K280"/>
    <mergeCell ref="E281:K281"/>
    <mergeCell ref="E270:K270"/>
    <mergeCell ref="E271:K271"/>
    <mergeCell ref="E272:K272"/>
    <mergeCell ref="E273:K273"/>
    <mergeCell ref="E274:K274"/>
    <mergeCell ref="E275:K275"/>
    <mergeCell ref="E264:K264"/>
    <mergeCell ref="E265:K265"/>
    <mergeCell ref="E266:K266"/>
    <mergeCell ref="E267:K267"/>
    <mergeCell ref="E268:K268"/>
    <mergeCell ref="E269:K269"/>
    <mergeCell ref="E258:K258"/>
    <mergeCell ref="E259:K259"/>
    <mergeCell ref="E260:K260"/>
    <mergeCell ref="E261:K261"/>
    <mergeCell ref="E262:K262"/>
    <mergeCell ref="E263:K263"/>
    <mergeCell ref="E252:K252"/>
    <mergeCell ref="E253:K253"/>
    <mergeCell ref="E254:K254"/>
    <mergeCell ref="E255:K255"/>
    <mergeCell ref="E256:K256"/>
    <mergeCell ref="E257:K257"/>
    <mergeCell ref="E246:K246"/>
    <mergeCell ref="E247:K247"/>
    <mergeCell ref="E248:K248"/>
    <mergeCell ref="E249:K249"/>
    <mergeCell ref="E250:K250"/>
    <mergeCell ref="E251:K251"/>
    <mergeCell ref="E240:K240"/>
    <mergeCell ref="E241:K241"/>
    <mergeCell ref="E242:K242"/>
    <mergeCell ref="E243:K243"/>
    <mergeCell ref="E244:K244"/>
    <mergeCell ref="E245:K245"/>
    <mergeCell ref="E234:K234"/>
    <mergeCell ref="E235:K235"/>
    <mergeCell ref="E236:K236"/>
    <mergeCell ref="E237:K237"/>
    <mergeCell ref="E238:K238"/>
    <mergeCell ref="E239:K239"/>
    <mergeCell ref="E228:K228"/>
    <mergeCell ref="E229:K229"/>
    <mergeCell ref="E230:K230"/>
    <mergeCell ref="E231:K231"/>
    <mergeCell ref="E232:K232"/>
    <mergeCell ref="E233:K233"/>
    <mergeCell ref="C312:D312"/>
    <mergeCell ref="C313:D313"/>
    <mergeCell ref="E216:K216"/>
    <mergeCell ref="E217:K217"/>
    <mergeCell ref="E218:K218"/>
    <mergeCell ref="E219:K219"/>
    <mergeCell ref="E220:K220"/>
    <mergeCell ref="E221:K221"/>
    <mergeCell ref="E222:K222"/>
    <mergeCell ref="E223:K223"/>
    <mergeCell ref="C306:D306"/>
    <mergeCell ref="C307:D307"/>
    <mergeCell ref="C308:D308"/>
    <mergeCell ref="C309:D309"/>
    <mergeCell ref="C310:D310"/>
    <mergeCell ref="C311:D311"/>
    <mergeCell ref="C300:D300"/>
    <mergeCell ref="C301:D301"/>
    <mergeCell ref="C302:D302"/>
    <mergeCell ref="C303:D303"/>
    <mergeCell ref="C304:D304"/>
    <mergeCell ref="C305:D305"/>
    <mergeCell ref="C294:D294"/>
    <mergeCell ref="C295:D295"/>
    <mergeCell ref="C296:D296"/>
    <mergeCell ref="C297:D297"/>
    <mergeCell ref="C298:D298"/>
    <mergeCell ref="C299:D299"/>
    <mergeCell ref="C288:D288"/>
    <mergeCell ref="C289:D289"/>
    <mergeCell ref="C290:D290"/>
    <mergeCell ref="C291:D291"/>
    <mergeCell ref="C292:D292"/>
    <mergeCell ref="C293:D293"/>
    <mergeCell ref="C282:D282"/>
    <mergeCell ref="C283:D283"/>
    <mergeCell ref="C284:D284"/>
    <mergeCell ref="C285:D285"/>
    <mergeCell ref="C286:D286"/>
    <mergeCell ref="C287:D287"/>
    <mergeCell ref="C276:D276"/>
    <mergeCell ref="C277:D277"/>
    <mergeCell ref="C278:D278"/>
    <mergeCell ref="C279:D279"/>
    <mergeCell ref="C280:D280"/>
    <mergeCell ref="C281:D281"/>
    <mergeCell ref="C270:D270"/>
    <mergeCell ref="C271:D271"/>
    <mergeCell ref="C272:D272"/>
    <mergeCell ref="C273:D273"/>
    <mergeCell ref="C274:D274"/>
    <mergeCell ref="C275:D275"/>
    <mergeCell ref="C236:D236"/>
    <mergeCell ref="C237:D237"/>
    <mergeCell ref="C238:D238"/>
    <mergeCell ref="C239:D239"/>
    <mergeCell ref="C264:D264"/>
    <mergeCell ref="C265:D265"/>
    <mergeCell ref="C266:D266"/>
    <mergeCell ref="C267:D267"/>
    <mergeCell ref="C268:D268"/>
    <mergeCell ref="C269:D269"/>
    <mergeCell ref="C258:D258"/>
    <mergeCell ref="C259:D259"/>
    <mergeCell ref="C260:D260"/>
    <mergeCell ref="C261:D261"/>
    <mergeCell ref="C262:D262"/>
    <mergeCell ref="C263:D263"/>
    <mergeCell ref="C252:D252"/>
    <mergeCell ref="C253:D253"/>
    <mergeCell ref="C254:D254"/>
    <mergeCell ref="C255:D255"/>
    <mergeCell ref="C256:D256"/>
    <mergeCell ref="C257:D257"/>
    <mergeCell ref="X215:Y215"/>
    <mergeCell ref="Z215:AA215"/>
    <mergeCell ref="AB215:AC215"/>
    <mergeCell ref="AD215:AF215"/>
    <mergeCell ref="C232:D232"/>
    <mergeCell ref="C233:D233"/>
    <mergeCell ref="E224:K224"/>
    <mergeCell ref="E225:K225"/>
    <mergeCell ref="E226:K226"/>
    <mergeCell ref="E227:K227"/>
    <mergeCell ref="X214:Y214"/>
    <mergeCell ref="Z214:AA214"/>
    <mergeCell ref="AB214:AC214"/>
    <mergeCell ref="AD214:AF214"/>
    <mergeCell ref="E215:K215"/>
    <mergeCell ref="L215:N215"/>
    <mergeCell ref="O215:P215"/>
    <mergeCell ref="Q215:S215"/>
    <mergeCell ref="T215:U215"/>
    <mergeCell ref="V215:W215"/>
    <mergeCell ref="E214:K214"/>
    <mergeCell ref="L214:N214"/>
    <mergeCell ref="O214:P214"/>
    <mergeCell ref="Q214:S214"/>
    <mergeCell ref="T214:U214"/>
    <mergeCell ref="V214:W214"/>
    <mergeCell ref="C226:D226"/>
    <mergeCell ref="C227:D227"/>
    <mergeCell ref="C228:D228"/>
    <mergeCell ref="C229:D229"/>
    <mergeCell ref="C230:D230"/>
    <mergeCell ref="C231:D231"/>
    <mergeCell ref="C218:D218"/>
    <mergeCell ref="C219:D219"/>
    <mergeCell ref="AD315:AF315"/>
    <mergeCell ref="C317:Z317"/>
    <mergeCell ref="AA319:AF319"/>
    <mergeCell ref="AA321:AF321"/>
    <mergeCell ref="Q315:S315"/>
    <mergeCell ref="T315:U315"/>
    <mergeCell ref="V315:W315"/>
    <mergeCell ref="X315:Y315"/>
    <mergeCell ref="Z315:AA315"/>
    <mergeCell ref="AB315:AC315"/>
    <mergeCell ref="T314:U314"/>
    <mergeCell ref="V314:W314"/>
    <mergeCell ref="X314:Y314"/>
    <mergeCell ref="Z314:AA314"/>
    <mergeCell ref="AB314:AC314"/>
    <mergeCell ref="AD314:AF314"/>
    <mergeCell ref="C246:D246"/>
    <mergeCell ref="C247:D247"/>
    <mergeCell ref="C248:D248"/>
    <mergeCell ref="C249:D249"/>
    <mergeCell ref="C250:D250"/>
    <mergeCell ref="C251:D251"/>
    <mergeCell ref="C240:D240"/>
    <mergeCell ref="C241:D241"/>
    <mergeCell ref="C242:D242"/>
    <mergeCell ref="C243:D243"/>
    <mergeCell ref="C244:D244"/>
    <mergeCell ref="C245:D245"/>
    <mergeCell ref="C234:D234"/>
    <mergeCell ref="C235:D235"/>
    <mergeCell ref="V213:W213"/>
    <mergeCell ref="X213:Y213"/>
    <mergeCell ref="Z213:AA213"/>
    <mergeCell ref="AB213:AC213"/>
    <mergeCell ref="AD213:AF213"/>
    <mergeCell ref="C314:D314"/>
    <mergeCell ref="E314:K314"/>
    <mergeCell ref="L314:N314"/>
    <mergeCell ref="O314:P314"/>
    <mergeCell ref="Q314:S314"/>
    <mergeCell ref="C213:D213"/>
    <mergeCell ref="E213:K213"/>
    <mergeCell ref="L213:N213"/>
    <mergeCell ref="O213:P213"/>
    <mergeCell ref="Q213:S213"/>
    <mergeCell ref="T213:U213"/>
    <mergeCell ref="T212:U212"/>
    <mergeCell ref="V212:W212"/>
    <mergeCell ref="X212:Y212"/>
    <mergeCell ref="Z212:AA212"/>
    <mergeCell ref="AB212:AC212"/>
    <mergeCell ref="AD212:AF212"/>
    <mergeCell ref="C220:D220"/>
    <mergeCell ref="C221:D221"/>
    <mergeCell ref="C222:D222"/>
    <mergeCell ref="C223:D223"/>
    <mergeCell ref="C224:D224"/>
    <mergeCell ref="C225:D225"/>
    <mergeCell ref="C214:D214"/>
    <mergeCell ref="C215:D215"/>
    <mergeCell ref="C216:D216"/>
    <mergeCell ref="C217:D217"/>
    <mergeCell ref="V211:W211"/>
    <mergeCell ref="X211:Y211"/>
    <mergeCell ref="Z211:AA211"/>
    <mergeCell ref="AB211:AC211"/>
    <mergeCell ref="AD211:AF211"/>
    <mergeCell ref="C212:D212"/>
    <mergeCell ref="E212:K212"/>
    <mergeCell ref="L212:N212"/>
    <mergeCell ref="O212:P212"/>
    <mergeCell ref="Q212:S212"/>
    <mergeCell ref="C211:D211"/>
    <mergeCell ref="E211:K211"/>
    <mergeCell ref="L211:N211"/>
    <mergeCell ref="O211:P211"/>
    <mergeCell ref="Q211:S211"/>
    <mergeCell ref="T211:U211"/>
    <mergeCell ref="T210:U210"/>
    <mergeCell ref="V210:W210"/>
    <mergeCell ref="X210:Y210"/>
    <mergeCell ref="Z210:AA210"/>
    <mergeCell ref="AB210:AC210"/>
    <mergeCell ref="AD210:AF210"/>
    <mergeCell ref="V209:W209"/>
    <mergeCell ref="X209:Y209"/>
    <mergeCell ref="Z209:AA209"/>
    <mergeCell ref="AB209:AC209"/>
    <mergeCell ref="AD209:AF209"/>
    <mergeCell ref="C210:D210"/>
    <mergeCell ref="E210:K210"/>
    <mergeCell ref="L210:N210"/>
    <mergeCell ref="O210:P210"/>
    <mergeCell ref="Q210:S210"/>
    <mergeCell ref="C209:D209"/>
    <mergeCell ref="E209:K209"/>
    <mergeCell ref="L209:N209"/>
    <mergeCell ref="O209:P209"/>
    <mergeCell ref="Q209:S209"/>
    <mergeCell ref="T209:U209"/>
    <mergeCell ref="T208:U208"/>
    <mergeCell ref="V208:W208"/>
    <mergeCell ref="X208:Y208"/>
    <mergeCell ref="Z208:AA208"/>
    <mergeCell ref="AB208:AC208"/>
    <mergeCell ref="AD208:AF208"/>
    <mergeCell ref="V207:W207"/>
    <mergeCell ref="X207:Y207"/>
    <mergeCell ref="Z207:AA207"/>
    <mergeCell ref="AB207:AC207"/>
    <mergeCell ref="AD207:AF207"/>
    <mergeCell ref="C208:D208"/>
    <mergeCell ref="E208:K208"/>
    <mergeCell ref="L208:N208"/>
    <mergeCell ref="O208:P208"/>
    <mergeCell ref="Q208:S208"/>
    <mergeCell ref="C207:D207"/>
    <mergeCell ref="E207:K207"/>
    <mergeCell ref="L207:N207"/>
    <mergeCell ref="O207:P207"/>
    <mergeCell ref="Q207:S207"/>
    <mergeCell ref="T207:U207"/>
    <mergeCell ref="T206:U206"/>
    <mergeCell ref="V206:W206"/>
    <mergeCell ref="X206:Y206"/>
    <mergeCell ref="Z206:AA206"/>
    <mergeCell ref="AB206:AC206"/>
    <mergeCell ref="AD206:AF206"/>
    <mergeCell ref="V205:W205"/>
    <mergeCell ref="X205:Y205"/>
    <mergeCell ref="Z205:AA205"/>
    <mergeCell ref="AB205:AC205"/>
    <mergeCell ref="AD205:AF205"/>
    <mergeCell ref="C206:D206"/>
    <mergeCell ref="E206:K206"/>
    <mergeCell ref="L206:N206"/>
    <mergeCell ref="O206:P206"/>
    <mergeCell ref="Q206:S206"/>
    <mergeCell ref="C205:D205"/>
    <mergeCell ref="E205:K205"/>
    <mergeCell ref="L205:N205"/>
    <mergeCell ref="O205:P205"/>
    <mergeCell ref="Q205:S205"/>
    <mergeCell ref="T205:U205"/>
    <mergeCell ref="T204:U204"/>
    <mergeCell ref="V204:W204"/>
    <mergeCell ref="X204:Y204"/>
    <mergeCell ref="Z204:AA204"/>
    <mergeCell ref="AB204:AC204"/>
    <mergeCell ref="AD204:AF204"/>
    <mergeCell ref="V203:W203"/>
    <mergeCell ref="X203:Y203"/>
    <mergeCell ref="Z203:AA203"/>
    <mergeCell ref="AB203:AC203"/>
    <mergeCell ref="AD203:AF203"/>
    <mergeCell ref="C204:D204"/>
    <mergeCell ref="E204:K204"/>
    <mergeCell ref="L204:N204"/>
    <mergeCell ref="O204:P204"/>
    <mergeCell ref="Q204:S204"/>
    <mergeCell ref="C203:D203"/>
    <mergeCell ref="E203:K203"/>
    <mergeCell ref="L203:N203"/>
    <mergeCell ref="O203:P203"/>
    <mergeCell ref="Q203:S203"/>
    <mergeCell ref="T203:U203"/>
    <mergeCell ref="T202:U202"/>
    <mergeCell ref="V202:W202"/>
    <mergeCell ref="X202:Y202"/>
    <mergeCell ref="Z202:AA202"/>
    <mergeCell ref="AB202:AC202"/>
    <mergeCell ref="AD202:AF202"/>
    <mergeCell ref="V201:W201"/>
    <mergeCell ref="X201:Y201"/>
    <mergeCell ref="Z201:AA201"/>
    <mergeCell ref="AB201:AC201"/>
    <mergeCell ref="AD201:AF201"/>
    <mergeCell ref="C202:D202"/>
    <mergeCell ref="E202:K202"/>
    <mergeCell ref="L202:N202"/>
    <mergeCell ref="O202:P202"/>
    <mergeCell ref="Q202:S202"/>
    <mergeCell ref="C201:D201"/>
    <mergeCell ref="E201:K201"/>
    <mergeCell ref="L201:N201"/>
    <mergeCell ref="O201:P201"/>
    <mergeCell ref="Q201:S201"/>
    <mergeCell ref="T201:U201"/>
    <mergeCell ref="T200:U200"/>
    <mergeCell ref="V200:W200"/>
    <mergeCell ref="X200:Y200"/>
    <mergeCell ref="Z200:AA200"/>
    <mergeCell ref="AB200:AC200"/>
    <mergeCell ref="AD200:AF200"/>
    <mergeCell ref="V199:W199"/>
    <mergeCell ref="X199:Y199"/>
    <mergeCell ref="Z199:AA199"/>
    <mergeCell ref="AB199:AC199"/>
    <mergeCell ref="AD199:AF199"/>
    <mergeCell ref="C200:D200"/>
    <mergeCell ref="E200:K200"/>
    <mergeCell ref="L200:N200"/>
    <mergeCell ref="O200:P200"/>
    <mergeCell ref="Q200:S200"/>
    <mergeCell ref="C199:D199"/>
    <mergeCell ref="E199:K199"/>
    <mergeCell ref="L199:N199"/>
    <mergeCell ref="O199:P199"/>
    <mergeCell ref="Q199:S199"/>
    <mergeCell ref="T199:U199"/>
    <mergeCell ref="T198:U198"/>
    <mergeCell ref="V198:W198"/>
    <mergeCell ref="X198:Y198"/>
    <mergeCell ref="Z198:AA198"/>
    <mergeCell ref="AB198:AC198"/>
    <mergeCell ref="AD198:AF198"/>
    <mergeCell ref="V197:W197"/>
    <mergeCell ref="X197:Y197"/>
    <mergeCell ref="Z197:AA197"/>
    <mergeCell ref="AB197:AC197"/>
    <mergeCell ref="AD197:AF197"/>
    <mergeCell ref="C198:D198"/>
    <mergeCell ref="E198:K198"/>
    <mergeCell ref="L198:N198"/>
    <mergeCell ref="O198:P198"/>
    <mergeCell ref="Q198:S198"/>
    <mergeCell ref="C197:D197"/>
    <mergeCell ref="E197:K197"/>
    <mergeCell ref="L197:N197"/>
    <mergeCell ref="O197:P197"/>
    <mergeCell ref="Q197:S197"/>
    <mergeCell ref="T197:U197"/>
    <mergeCell ref="T196:U196"/>
    <mergeCell ref="V196:W196"/>
    <mergeCell ref="X196:Y196"/>
    <mergeCell ref="Z196:AA196"/>
    <mergeCell ref="AB196:AC196"/>
    <mergeCell ref="AD196:AF196"/>
    <mergeCell ref="V195:W195"/>
    <mergeCell ref="X195:Y195"/>
    <mergeCell ref="Z195:AA195"/>
    <mergeCell ref="AB195:AC195"/>
    <mergeCell ref="AD195:AF195"/>
    <mergeCell ref="C196:D196"/>
    <mergeCell ref="E196:K196"/>
    <mergeCell ref="L196:N196"/>
    <mergeCell ref="O196:P196"/>
    <mergeCell ref="Q196:S196"/>
    <mergeCell ref="C195:D195"/>
    <mergeCell ref="E195:K195"/>
    <mergeCell ref="L195:N195"/>
    <mergeCell ref="O195:P195"/>
    <mergeCell ref="Q195:S195"/>
    <mergeCell ref="T195:U195"/>
    <mergeCell ref="T194:U194"/>
    <mergeCell ref="V194:W194"/>
    <mergeCell ref="X194:Y194"/>
    <mergeCell ref="Z194:AA194"/>
    <mergeCell ref="AB194:AC194"/>
    <mergeCell ref="AD194:AF194"/>
    <mergeCell ref="V193:W193"/>
    <mergeCell ref="X193:Y193"/>
    <mergeCell ref="Z193:AA193"/>
    <mergeCell ref="AB193:AC193"/>
    <mergeCell ref="AD193:AF193"/>
    <mergeCell ref="C194:D194"/>
    <mergeCell ref="E194:K194"/>
    <mergeCell ref="L194:N194"/>
    <mergeCell ref="O194:P194"/>
    <mergeCell ref="Q194:S194"/>
    <mergeCell ref="C193:D193"/>
    <mergeCell ref="E193:K193"/>
    <mergeCell ref="L193:N193"/>
    <mergeCell ref="O193:P193"/>
    <mergeCell ref="Q193:S193"/>
    <mergeCell ref="T193:U193"/>
    <mergeCell ref="T192:U192"/>
    <mergeCell ref="V192:W192"/>
    <mergeCell ref="X192:Y192"/>
    <mergeCell ref="Z192:AA192"/>
    <mergeCell ref="AB192:AC192"/>
    <mergeCell ref="AD192:AF192"/>
    <mergeCell ref="V191:W191"/>
    <mergeCell ref="X191:Y191"/>
    <mergeCell ref="Z191:AA191"/>
    <mergeCell ref="AB191:AC191"/>
    <mergeCell ref="AD191:AF191"/>
    <mergeCell ref="C192:D192"/>
    <mergeCell ref="E192:K192"/>
    <mergeCell ref="L192:N192"/>
    <mergeCell ref="O192:P192"/>
    <mergeCell ref="Q192:S192"/>
    <mergeCell ref="C191:D191"/>
    <mergeCell ref="E191:K191"/>
    <mergeCell ref="L191:N191"/>
    <mergeCell ref="O191:P191"/>
    <mergeCell ref="Q191:S191"/>
    <mergeCell ref="T191:U191"/>
    <mergeCell ref="T190:U190"/>
    <mergeCell ref="V190:W190"/>
    <mergeCell ref="X190:Y190"/>
    <mergeCell ref="Z190:AA190"/>
    <mergeCell ref="AB190:AC190"/>
    <mergeCell ref="AD190:AF190"/>
    <mergeCell ref="V189:W189"/>
    <mergeCell ref="X189:Y189"/>
    <mergeCell ref="Z189:AA189"/>
    <mergeCell ref="AB189:AC189"/>
    <mergeCell ref="AD189:AF189"/>
    <mergeCell ref="C190:D190"/>
    <mergeCell ref="E190:K190"/>
    <mergeCell ref="L190:N190"/>
    <mergeCell ref="O190:P190"/>
    <mergeCell ref="Q190:S190"/>
    <mergeCell ref="C189:D189"/>
    <mergeCell ref="E189:K189"/>
    <mergeCell ref="L189:N189"/>
    <mergeCell ref="O189:P189"/>
    <mergeCell ref="Q189:S189"/>
    <mergeCell ref="T189:U189"/>
    <mergeCell ref="T188:U188"/>
    <mergeCell ref="V188:W188"/>
    <mergeCell ref="X188:Y188"/>
    <mergeCell ref="Z188:AA188"/>
    <mergeCell ref="AB188:AC188"/>
    <mergeCell ref="AD188:AF188"/>
    <mergeCell ref="V187:W187"/>
    <mergeCell ref="X187:Y187"/>
    <mergeCell ref="Z187:AA187"/>
    <mergeCell ref="AB187:AC187"/>
    <mergeCell ref="AD187:AF187"/>
    <mergeCell ref="C188:D188"/>
    <mergeCell ref="E188:K188"/>
    <mergeCell ref="L188:N188"/>
    <mergeCell ref="O188:P188"/>
    <mergeCell ref="Q188:S188"/>
    <mergeCell ref="C187:D187"/>
    <mergeCell ref="E187:K187"/>
    <mergeCell ref="L187:N187"/>
    <mergeCell ref="O187:P187"/>
    <mergeCell ref="Q187:S187"/>
    <mergeCell ref="T187:U187"/>
    <mergeCell ref="T186:U186"/>
    <mergeCell ref="V186:W186"/>
    <mergeCell ref="X186:Y186"/>
    <mergeCell ref="Z186:AA186"/>
    <mergeCell ref="AB186:AC186"/>
    <mergeCell ref="AD186:AF186"/>
    <mergeCell ref="V185:W185"/>
    <mergeCell ref="X185:Y185"/>
    <mergeCell ref="Z185:AA185"/>
    <mergeCell ref="AB185:AC185"/>
    <mergeCell ref="AD185:AF185"/>
    <mergeCell ref="C186:D186"/>
    <mergeCell ref="E186:K186"/>
    <mergeCell ref="L186:N186"/>
    <mergeCell ref="O186:P186"/>
    <mergeCell ref="Q186:S186"/>
    <mergeCell ref="C185:D185"/>
    <mergeCell ref="E185:K185"/>
    <mergeCell ref="L185:N185"/>
    <mergeCell ref="O185:P185"/>
    <mergeCell ref="Q185:S185"/>
    <mergeCell ref="T185:U185"/>
    <mergeCell ref="T184:U184"/>
    <mergeCell ref="V184:W184"/>
    <mergeCell ref="X184:Y184"/>
    <mergeCell ref="Z184:AA184"/>
    <mergeCell ref="AB184:AC184"/>
    <mergeCell ref="AD184:AF184"/>
    <mergeCell ref="V183:W183"/>
    <mergeCell ref="X183:Y183"/>
    <mergeCell ref="Z183:AA183"/>
    <mergeCell ref="AB183:AC183"/>
    <mergeCell ref="AD183:AF183"/>
    <mergeCell ref="C184:D184"/>
    <mergeCell ref="E184:K184"/>
    <mergeCell ref="L184:N184"/>
    <mergeCell ref="O184:P184"/>
    <mergeCell ref="Q184:S184"/>
    <mergeCell ref="C183:D183"/>
    <mergeCell ref="E183:K183"/>
    <mergeCell ref="L183:N183"/>
    <mergeCell ref="O183:P183"/>
    <mergeCell ref="Q183:S183"/>
    <mergeCell ref="T183:U183"/>
    <mergeCell ref="T182:U182"/>
    <mergeCell ref="V182:W182"/>
    <mergeCell ref="X182:Y182"/>
    <mergeCell ref="Z182:AA182"/>
    <mergeCell ref="AB182:AC182"/>
    <mergeCell ref="AD182:AF182"/>
    <mergeCell ref="V181:W181"/>
    <mergeCell ref="X181:Y181"/>
    <mergeCell ref="Z181:AA181"/>
    <mergeCell ref="AB181:AC181"/>
    <mergeCell ref="AD181:AF181"/>
    <mergeCell ref="C182:D182"/>
    <mergeCell ref="E182:K182"/>
    <mergeCell ref="L182:N182"/>
    <mergeCell ref="O182:P182"/>
    <mergeCell ref="Q182:S182"/>
    <mergeCell ref="C181:D181"/>
    <mergeCell ref="E181:K181"/>
    <mergeCell ref="L181:N181"/>
    <mergeCell ref="O181:P181"/>
    <mergeCell ref="Q181:S181"/>
    <mergeCell ref="T181:U181"/>
    <mergeCell ref="T180:U180"/>
    <mergeCell ref="V180:W180"/>
    <mergeCell ref="X180:Y180"/>
    <mergeCell ref="Z180:AA180"/>
    <mergeCell ref="AB180:AC180"/>
    <mergeCell ref="AD180:AF180"/>
    <mergeCell ref="V179:W179"/>
    <mergeCell ref="X179:Y179"/>
    <mergeCell ref="Z179:AA179"/>
    <mergeCell ref="AB179:AC179"/>
    <mergeCell ref="AD179:AF179"/>
    <mergeCell ref="C180:D180"/>
    <mergeCell ref="E180:K180"/>
    <mergeCell ref="L180:N180"/>
    <mergeCell ref="O180:P180"/>
    <mergeCell ref="Q180:S180"/>
    <mergeCell ref="C179:D179"/>
    <mergeCell ref="E179:K179"/>
    <mergeCell ref="L179:N179"/>
    <mergeCell ref="O179:P179"/>
    <mergeCell ref="Q179:S179"/>
    <mergeCell ref="T179:U179"/>
    <mergeCell ref="T178:U178"/>
    <mergeCell ref="V178:W178"/>
    <mergeCell ref="X178:Y178"/>
    <mergeCell ref="Z178:AA178"/>
    <mergeCell ref="AB178:AC178"/>
    <mergeCell ref="AD178:AF178"/>
    <mergeCell ref="V177:W177"/>
    <mergeCell ref="X177:Y177"/>
    <mergeCell ref="Z177:AA177"/>
    <mergeCell ref="AB177:AC177"/>
    <mergeCell ref="AD177:AF177"/>
    <mergeCell ref="C178:D178"/>
    <mergeCell ref="E178:K178"/>
    <mergeCell ref="L178:N178"/>
    <mergeCell ref="O178:P178"/>
    <mergeCell ref="Q178:S178"/>
    <mergeCell ref="C177:D177"/>
    <mergeCell ref="E177:K177"/>
    <mergeCell ref="L177:N177"/>
    <mergeCell ref="O177:P177"/>
    <mergeCell ref="Q177:S177"/>
    <mergeCell ref="T177:U177"/>
    <mergeCell ref="T176:U176"/>
    <mergeCell ref="V176:W176"/>
    <mergeCell ref="X176:Y176"/>
    <mergeCell ref="Z176:AA176"/>
    <mergeCell ref="AB176:AC176"/>
    <mergeCell ref="AD176:AF176"/>
    <mergeCell ref="V175:W175"/>
    <mergeCell ref="X175:Y175"/>
    <mergeCell ref="Z175:AA175"/>
    <mergeCell ref="AB175:AC175"/>
    <mergeCell ref="AD175:AF175"/>
    <mergeCell ref="C176:D176"/>
    <mergeCell ref="E176:K176"/>
    <mergeCell ref="L176:N176"/>
    <mergeCell ref="O176:P176"/>
    <mergeCell ref="Q176:S176"/>
    <mergeCell ref="C175:D175"/>
    <mergeCell ref="E175:K175"/>
    <mergeCell ref="L175:N175"/>
    <mergeCell ref="O175:P175"/>
    <mergeCell ref="Q175:S175"/>
    <mergeCell ref="T175:U175"/>
    <mergeCell ref="T174:U174"/>
    <mergeCell ref="V174:W174"/>
    <mergeCell ref="X174:Y174"/>
    <mergeCell ref="Z174:AA174"/>
    <mergeCell ref="AB174:AC174"/>
    <mergeCell ref="AD174:AF174"/>
    <mergeCell ref="V173:W173"/>
    <mergeCell ref="X173:Y173"/>
    <mergeCell ref="Z173:AA173"/>
    <mergeCell ref="AB173:AC173"/>
    <mergeCell ref="AD173:AF173"/>
    <mergeCell ref="C174:D174"/>
    <mergeCell ref="E174:K174"/>
    <mergeCell ref="L174:N174"/>
    <mergeCell ref="O174:P174"/>
    <mergeCell ref="Q174:S174"/>
    <mergeCell ref="C173:D173"/>
    <mergeCell ref="E173:K173"/>
    <mergeCell ref="L173:N173"/>
    <mergeCell ref="O173:P173"/>
    <mergeCell ref="Q173:S173"/>
    <mergeCell ref="T173:U173"/>
    <mergeCell ref="T172:U172"/>
    <mergeCell ref="V172:W172"/>
    <mergeCell ref="X172:Y172"/>
    <mergeCell ref="Z172:AA172"/>
    <mergeCell ref="AB172:AC172"/>
    <mergeCell ref="AD172:AF172"/>
    <mergeCell ref="V171:W171"/>
    <mergeCell ref="X171:Y171"/>
    <mergeCell ref="Z171:AA171"/>
    <mergeCell ref="AB171:AC171"/>
    <mergeCell ref="AD171:AF171"/>
    <mergeCell ref="C172:D172"/>
    <mergeCell ref="E172:K172"/>
    <mergeCell ref="L172:N172"/>
    <mergeCell ref="O172:P172"/>
    <mergeCell ref="Q172:S172"/>
    <mergeCell ref="C171:D171"/>
    <mergeCell ref="E171:K171"/>
    <mergeCell ref="L171:N171"/>
    <mergeCell ref="O171:P171"/>
    <mergeCell ref="Q171:S171"/>
    <mergeCell ref="T171:U171"/>
    <mergeCell ref="T170:U170"/>
    <mergeCell ref="V170:W170"/>
    <mergeCell ref="X170:Y170"/>
    <mergeCell ref="Z170:AA170"/>
    <mergeCell ref="AB170:AC170"/>
    <mergeCell ref="AD170:AF170"/>
    <mergeCell ref="V169:W169"/>
    <mergeCell ref="X169:Y169"/>
    <mergeCell ref="Z169:AA169"/>
    <mergeCell ref="AB169:AC169"/>
    <mergeCell ref="AD169:AF169"/>
    <mergeCell ref="C170:D170"/>
    <mergeCell ref="E170:K170"/>
    <mergeCell ref="L170:N170"/>
    <mergeCell ref="O170:P170"/>
    <mergeCell ref="Q170:S170"/>
    <mergeCell ref="C169:D169"/>
    <mergeCell ref="E169:K169"/>
    <mergeCell ref="L169:N169"/>
    <mergeCell ref="O169:P169"/>
    <mergeCell ref="Q169:S169"/>
    <mergeCell ref="T169:U169"/>
    <mergeCell ref="T168:U168"/>
    <mergeCell ref="V168:W168"/>
    <mergeCell ref="X168:Y168"/>
    <mergeCell ref="Z168:AA168"/>
    <mergeCell ref="AB168:AC168"/>
    <mergeCell ref="AD168:AF168"/>
    <mergeCell ref="V167:W167"/>
    <mergeCell ref="X167:Y167"/>
    <mergeCell ref="Z167:AA167"/>
    <mergeCell ref="AB167:AC167"/>
    <mergeCell ref="AD167:AF167"/>
    <mergeCell ref="C168:D168"/>
    <mergeCell ref="E168:K168"/>
    <mergeCell ref="L168:N168"/>
    <mergeCell ref="O168:P168"/>
    <mergeCell ref="Q168:S168"/>
    <mergeCell ref="C167:D167"/>
    <mergeCell ref="E167:K167"/>
    <mergeCell ref="L167:N167"/>
    <mergeCell ref="O167:P167"/>
    <mergeCell ref="Q167:S167"/>
    <mergeCell ref="T167:U167"/>
    <mergeCell ref="T166:U166"/>
    <mergeCell ref="V166:W166"/>
    <mergeCell ref="X166:Y166"/>
    <mergeCell ref="Z166:AA166"/>
    <mergeCell ref="AB166:AC166"/>
    <mergeCell ref="AD166:AF166"/>
    <mergeCell ref="V165:W165"/>
    <mergeCell ref="X165:Y165"/>
    <mergeCell ref="Z165:AA165"/>
    <mergeCell ref="AB165:AC165"/>
    <mergeCell ref="AD165:AF165"/>
    <mergeCell ref="C166:D166"/>
    <mergeCell ref="E166:K166"/>
    <mergeCell ref="L166:N166"/>
    <mergeCell ref="O166:P166"/>
    <mergeCell ref="Q166:S166"/>
    <mergeCell ref="C165:D165"/>
    <mergeCell ref="E165:K165"/>
    <mergeCell ref="L165:N165"/>
    <mergeCell ref="O165:P165"/>
    <mergeCell ref="Q165:S165"/>
    <mergeCell ref="T165:U165"/>
    <mergeCell ref="T164:U164"/>
    <mergeCell ref="V164:W164"/>
    <mergeCell ref="X164:Y164"/>
    <mergeCell ref="Z164:AA164"/>
    <mergeCell ref="AB164:AC164"/>
    <mergeCell ref="AD164:AF164"/>
    <mergeCell ref="V163:W163"/>
    <mergeCell ref="X163:Y163"/>
    <mergeCell ref="Z163:AA163"/>
    <mergeCell ref="AB163:AC163"/>
    <mergeCell ref="AD163:AF163"/>
    <mergeCell ref="C164:D164"/>
    <mergeCell ref="E164:K164"/>
    <mergeCell ref="L164:N164"/>
    <mergeCell ref="O164:P164"/>
    <mergeCell ref="Q164:S164"/>
    <mergeCell ref="C163:D163"/>
    <mergeCell ref="E163:K163"/>
    <mergeCell ref="L163:N163"/>
    <mergeCell ref="O163:P163"/>
    <mergeCell ref="Q163:S163"/>
    <mergeCell ref="T163:U163"/>
    <mergeCell ref="T162:U162"/>
    <mergeCell ref="V162:W162"/>
    <mergeCell ref="X162:Y162"/>
    <mergeCell ref="Z162:AA162"/>
    <mergeCell ref="AB162:AC162"/>
    <mergeCell ref="AD162:AF162"/>
    <mergeCell ref="V161:W161"/>
    <mergeCell ref="X161:Y161"/>
    <mergeCell ref="Z161:AA161"/>
    <mergeCell ref="AB161:AC161"/>
    <mergeCell ref="AD161:AF161"/>
    <mergeCell ref="C162:D162"/>
    <mergeCell ref="E162:K162"/>
    <mergeCell ref="L162:N162"/>
    <mergeCell ref="O162:P162"/>
    <mergeCell ref="Q162:S162"/>
    <mergeCell ref="C161:D161"/>
    <mergeCell ref="E161:K161"/>
    <mergeCell ref="L161:N161"/>
    <mergeCell ref="O161:P161"/>
    <mergeCell ref="Q161:S161"/>
    <mergeCell ref="T161:U161"/>
    <mergeCell ref="T160:U160"/>
    <mergeCell ref="V160:W160"/>
    <mergeCell ref="X160:Y160"/>
    <mergeCell ref="Z160:AA160"/>
    <mergeCell ref="AB160:AC160"/>
    <mergeCell ref="AD160:AF160"/>
    <mergeCell ref="V159:W159"/>
    <mergeCell ref="X159:Y159"/>
    <mergeCell ref="Z159:AA159"/>
    <mergeCell ref="AB159:AC159"/>
    <mergeCell ref="AD159:AF159"/>
    <mergeCell ref="C160:D160"/>
    <mergeCell ref="E160:K160"/>
    <mergeCell ref="L160:N160"/>
    <mergeCell ref="O160:P160"/>
    <mergeCell ref="Q160:S160"/>
    <mergeCell ref="C159:D159"/>
    <mergeCell ref="E159:K159"/>
    <mergeCell ref="L159:N159"/>
    <mergeCell ref="O159:P159"/>
    <mergeCell ref="Q159:S159"/>
    <mergeCell ref="T159:U159"/>
    <mergeCell ref="T158:U158"/>
    <mergeCell ref="V158:W158"/>
    <mergeCell ref="X158:Y158"/>
    <mergeCell ref="Z158:AA158"/>
    <mergeCell ref="AB158:AC158"/>
    <mergeCell ref="AD158:AF158"/>
    <mergeCell ref="V157:W157"/>
    <mergeCell ref="X157:Y157"/>
    <mergeCell ref="Z157:AA157"/>
    <mergeCell ref="AB157:AC157"/>
    <mergeCell ref="AD157:AF157"/>
    <mergeCell ref="C158:D158"/>
    <mergeCell ref="E158:K158"/>
    <mergeCell ref="L158:N158"/>
    <mergeCell ref="O158:P158"/>
    <mergeCell ref="Q158:S158"/>
    <mergeCell ref="C157:D157"/>
    <mergeCell ref="E157:K157"/>
    <mergeCell ref="L157:N157"/>
    <mergeCell ref="O157:P157"/>
    <mergeCell ref="Q157:S157"/>
    <mergeCell ref="T157:U157"/>
    <mergeCell ref="T156:U156"/>
    <mergeCell ref="V156:W156"/>
    <mergeCell ref="X156:Y156"/>
    <mergeCell ref="Z156:AA156"/>
    <mergeCell ref="AB156:AC156"/>
    <mergeCell ref="AD156:AF156"/>
    <mergeCell ref="V155:W155"/>
    <mergeCell ref="X155:Y155"/>
    <mergeCell ref="Z155:AA155"/>
    <mergeCell ref="AB155:AC155"/>
    <mergeCell ref="AD155:AF155"/>
    <mergeCell ref="C156:D156"/>
    <mergeCell ref="E156:K156"/>
    <mergeCell ref="L156:N156"/>
    <mergeCell ref="O156:P156"/>
    <mergeCell ref="Q156:S156"/>
    <mergeCell ref="C155:D155"/>
    <mergeCell ref="E155:K155"/>
    <mergeCell ref="L155:N155"/>
    <mergeCell ref="O155:P155"/>
    <mergeCell ref="Q155:S155"/>
    <mergeCell ref="T155:U155"/>
    <mergeCell ref="T154:U154"/>
    <mergeCell ref="V154:W154"/>
    <mergeCell ref="X154:Y154"/>
    <mergeCell ref="Z154:AA154"/>
    <mergeCell ref="AB154:AC154"/>
    <mergeCell ref="AD154:AF154"/>
    <mergeCell ref="V153:W153"/>
    <mergeCell ref="X153:Y153"/>
    <mergeCell ref="Z153:AA153"/>
    <mergeCell ref="AB153:AC153"/>
    <mergeCell ref="AD153:AF153"/>
    <mergeCell ref="C154:D154"/>
    <mergeCell ref="E154:K154"/>
    <mergeCell ref="L154:N154"/>
    <mergeCell ref="O154:P154"/>
    <mergeCell ref="Q154:S154"/>
    <mergeCell ref="C153:D153"/>
    <mergeCell ref="E153:K153"/>
    <mergeCell ref="L153:N153"/>
    <mergeCell ref="O153:P153"/>
    <mergeCell ref="Q153:S153"/>
    <mergeCell ref="T153:U153"/>
    <mergeCell ref="T152:U152"/>
    <mergeCell ref="V152:W152"/>
    <mergeCell ref="X152:Y152"/>
    <mergeCell ref="Z152:AA152"/>
    <mergeCell ref="AB152:AC152"/>
    <mergeCell ref="AD152:AF152"/>
    <mergeCell ref="V151:W151"/>
    <mergeCell ref="X151:Y151"/>
    <mergeCell ref="Z151:AA151"/>
    <mergeCell ref="AB151:AC151"/>
    <mergeCell ref="AD151:AF151"/>
    <mergeCell ref="C152:D152"/>
    <mergeCell ref="E152:K152"/>
    <mergeCell ref="L152:N152"/>
    <mergeCell ref="O152:P152"/>
    <mergeCell ref="Q152:S152"/>
    <mergeCell ref="C151:D151"/>
    <mergeCell ref="E151:K151"/>
    <mergeCell ref="L151:N151"/>
    <mergeCell ref="O151:P151"/>
    <mergeCell ref="Q151:S151"/>
    <mergeCell ref="T151:U151"/>
    <mergeCell ref="T150:U150"/>
    <mergeCell ref="V150:W150"/>
    <mergeCell ref="X150:Y150"/>
    <mergeCell ref="Z150:AA150"/>
    <mergeCell ref="AB150:AC150"/>
    <mergeCell ref="AD150:AF150"/>
    <mergeCell ref="V149:W149"/>
    <mergeCell ref="X149:Y149"/>
    <mergeCell ref="Z149:AA149"/>
    <mergeCell ref="AB149:AC149"/>
    <mergeCell ref="AD149:AF149"/>
    <mergeCell ref="C150:D150"/>
    <mergeCell ref="E150:K150"/>
    <mergeCell ref="L150:N150"/>
    <mergeCell ref="O150:P150"/>
    <mergeCell ref="Q150:S150"/>
    <mergeCell ref="C149:D149"/>
    <mergeCell ref="E149:K149"/>
    <mergeCell ref="L149:N149"/>
    <mergeCell ref="O149:P149"/>
    <mergeCell ref="Q149:S149"/>
    <mergeCell ref="T149:U149"/>
    <mergeCell ref="T148:U148"/>
    <mergeCell ref="V148:W148"/>
    <mergeCell ref="X148:Y148"/>
    <mergeCell ref="Z148:AA148"/>
    <mergeCell ref="AB148:AC148"/>
    <mergeCell ref="AD148:AF148"/>
    <mergeCell ref="V147:W147"/>
    <mergeCell ref="X147:Y147"/>
    <mergeCell ref="Z147:AA147"/>
    <mergeCell ref="AB147:AC147"/>
    <mergeCell ref="AD147:AF147"/>
    <mergeCell ref="C148:D148"/>
    <mergeCell ref="E148:K148"/>
    <mergeCell ref="L148:N148"/>
    <mergeCell ref="O148:P148"/>
    <mergeCell ref="Q148:S148"/>
    <mergeCell ref="C147:D147"/>
    <mergeCell ref="E147:K147"/>
    <mergeCell ref="L147:N147"/>
    <mergeCell ref="O147:P147"/>
    <mergeCell ref="Q147:S147"/>
    <mergeCell ref="T147:U147"/>
    <mergeCell ref="T146:U146"/>
    <mergeCell ref="V146:W146"/>
    <mergeCell ref="X146:Y146"/>
    <mergeCell ref="Z146:AA146"/>
    <mergeCell ref="AB146:AC146"/>
    <mergeCell ref="AD146:AF146"/>
    <mergeCell ref="V145:W145"/>
    <mergeCell ref="X145:Y145"/>
    <mergeCell ref="Z145:AA145"/>
    <mergeCell ref="AB145:AC145"/>
    <mergeCell ref="AD145:AF145"/>
    <mergeCell ref="C146:D146"/>
    <mergeCell ref="E146:K146"/>
    <mergeCell ref="L146:N146"/>
    <mergeCell ref="O146:P146"/>
    <mergeCell ref="Q146:S146"/>
    <mergeCell ref="C145:D145"/>
    <mergeCell ref="E145:K145"/>
    <mergeCell ref="L145:N145"/>
    <mergeCell ref="O145:P145"/>
    <mergeCell ref="Q145:S145"/>
    <mergeCell ref="T145:U145"/>
    <mergeCell ref="T144:U144"/>
    <mergeCell ref="V144:W144"/>
    <mergeCell ref="X144:Y144"/>
    <mergeCell ref="Z144:AA144"/>
    <mergeCell ref="AB144:AC144"/>
    <mergeCell ref="AD144:AF144"/>
    <mergeCell ref="V143:W143"/>
    <mergeCell ref="X143:Y143"/>
    <mergeCell ref="Z143:AA143"/>
    <mergeCell ref="AB143:AC143"/>
    <mergeCell ref="AD143:AF143"/>
    <mergeCell ref="C144:D144"/>
    <mergeCell ref="E144:K144"/>
    <mergeCell ref="L144:N144"/>
    <mergeCell ref="O144:P144"/>
    <mergeCell ref="Q144:S144"/>
    <mergeCell ref="C143:D143"/>
    <mergeCell ref="E143:K143"/>
    <mergeCell ref="L143:N143"/>
    <mergeCell ref="O143:P143"/>
    <mergeCell ref="Q143:S143"/>
    <mergeCell ref="T143:U143"/>
    <mergeCell ref="T142:U142"/>
    <mergeCell ref="V142:W142"/>
    <mergeCell ref="X142:Y142"/>
    <mergeCell ref="Z142:AA142"/>
    <mergeCell ref="AB142:AC142"/>
    <mergeCell ref="AD142:AF142"/>
    <mergeCell ref="V141:W141"/>
    <mergeCell ref="X141:Y141"/>
    <mergeCell ref="Z141:AA141"/>
    <mergeCell ref="AB141:AC141"/>
    <mergeCell ref="AD141:AF141"/>
    <mergeCell ref="C142:D142"/>
    <mergeCell ref="E142:K142"/>
    <mergeCell ref="L142:N142"/>
    <mergeCell ref="O142:P142"/>
    <mergeCell ref="Q142:S142"/>
    <mergeCell ref="C141:D141"/>
    <mergeCell ref="E141:K141"/>
    <mergeCell ref="L141:N141"/>
    <mergeCell ref="O141:P141"/>
    <mergeCell ref="Q141:S141"/>
    <mergeCell ref="T141:U141"/>
    <mergeCell ref="T140:U140"/>
    <mergeCell ref="V140:W140"/>
    <mergeCell ref="X140:Y140"/>
    <mergeCell ref="Z140:AA140"/>
    <mergeCell ref="AB140:AC140"/>
    <mergeCell ref="AD140:AF140"/>
    <mergeCell ref="V139:W139"/>
    <mergeCell ref="X139:Y139"/>
    <mergeCell ref="Z139:AA139"/>
    <mergeCell ref="AB139:AC139"/>
    <mergeCell ref="AD139:AF139"/>
    <mergeCell ref="C140:D140"/>
    <mergeCell ref="E140:K140"/>
    <mergeCell ref="L140:N140"/>
    <mergeCell ref="O140:P140"/>
    <mergeCell ref="Q140:S140"/>
    <mergeCell ref="C139:D139"/>
    <mergeCell ref="E139:K139"/>
    <mergeCell ref="L139:N139"/>
    <mergeCell ref="O139:P139"/>
    <mergeCell ref="Q139:S139"/>
    <mergeCell ref="T139:U139"/>
    <mergeCell ref="T138:U138"/>
    <mergeCell ref="V138:W138"/>
    <mergeCell ref="X138:Y138"/>
    <mergeCell ref="Z138:AA138"/>
    <mergeCell ref="AB138:AC138"/>
    <mergeCell ref="AD138:AF138"/>
    <mergeCell ref="V137:W137"/>
    <mergeCell ref="X137:Y137"/>
    <mergeCell ref="Z137:AA137"/>
    <mergeCell ref="AB137:AC137"/>
    <mergeCell ref="AD137:AF137"/>
    <mergeCell ref="C138:D138"/>
    <mergeCell ref="E138:K138"/>
    <mergeCell ref="L138:N138"/>
    <mergeCell ref="O138:P138"/>
    <mergeCell ref="Q138:S138"/>
    <mergeCell ref="C137:D137"/>
    <mergeCell ref="E137:K137"/>
    <mergeCell ref="L137:N137"/>
    <mergeCell ref="O137:P137"/>
    <mergeCell ref="Q137:S137"/>
    <mergeCell ref="T137:U137"/>
    <mergeCell ref="T136:U136"/>
    <mergeCell ref="V136:W136"/>
    <mergeCell ref="X136:Y136"/>
    <mergeCell ref="Z136:AA136"/>
    <mergeCell ref="AB136:AC136"/>
    <mergeCell ref="AD136:AF136"/>
    <mergeCell ref="V135:W135"/>
    <mergeCell ref="X135:Y135"/>
    <mergeCell ref="Z135:AA135"/>
    <mergeCell ref="AB135:AC135"/>
    <mergeCell ref="AD135:AF135"/>
    <mergeCell ref="C136:D136"/>
    <mergeCell ref="E136:K136"/>
    <mergeCell ref="L136:N136"/>
    <mergeCell ref="O136:P136"/>
    <mergeCell ref="Q136:S136"/>
    <mergeCell ref="C135:D135"/>
    <mergeCell ref="E135:K135"/>
    <mergeCell ref="L135:N135"/>
    <mergeCell ref="O135:P135"/>
    <mergeCell ref="Q135:S135"/>
    <mergeCell ref="T135:U135"/>
    <mergeCell ref="T134:U134"/>
    <mergeCell ref="V134:W134"/>
    <mergeCell ref="X134:Y134"/>
    <mergeCell ref="Z134:AA134"/>
    <mergeCell ref="AB134:AC134"/>
    <mergeCell ref="AD134:AF134"/>
    <mergeCell ref="V133:W133"/>
    <mergeCell ref="X133:Y133"/>
    <mergeCell ref="Z133:AA133"/>
    <mergeCell ref="AB133:AC133"/>
    <mergeCell ref="AD133:AF133"/>
    <mergeCell ref="C134:D134"/>
    <mergeCell ref="E134:K134"/>
    <mergeCell ref="L134:N134"/>
    <mergeCell ref="O134:P134"/>
    <mergeCell ref="Q134:S134"/>
    <mergeCell ref="C133:D133"/>
    <mergeCell ref="E133:K133"/>
    <mergeCell ref="L133:N133"/>
    <mergeCell ref="O133:P133"/>
    <mergeCell ref="Q133:S133"/>
    <mergeCell ref="T133:U133"/>
    <mergeCell ref="T132:U132"/>
    <mergeCell ref="V132:W132"/>
    <mergeCell ref="X132:Y132"/>
    <mergeCell ref="Z132:AA132"/>
    <mergeCell ref="AB132:AC132"/>
    <mergeCell ref="AD132:AF132"/>
    <mergeCell ref="V131:W131"/>
    <mergeCell ref="X131:Y131"/>
    <mergeCell ref="Z131:AA131"/>
    <mergeCell ref="AB131:AC131"/>
    <mergeCell ref="AD131:AF131"/>
    <mergeCell ref="C132:D132"/>
    <mergeCell ref="E132:K132"/>
    <mergeCell ref="L132:N132"/>
    <mergeCell ref="O132:P132"/>
    <mergeCell ref="Q132:S132"/>
    <mergeCell ref="C131:D131"/>
    <mergeCell ref="E131:K131"/>
    <mergeCell ref="L131:N131"/>
    <mergeCell ref="O131:P131"/>
    <mergeCell ref="Q131:S131"/>
    <mergeCell ref="T131:U131"/>
    <mergeCell ref="T130:U130"/>
    <mergeCell ref="V130:W130"/>
    <mergeCell ref="X130:Y130"/>
    <mergeCell ref="Z130:AA130"/>
    <mergeCell ref="AB130:AC130"/>
    <mergeCell ref="AD130:AF130"/>
    <mergeCell ref="V129:W129"/>
    <mergeCell ref="X129:Y129"/>
    <mergeCell ref="Z129:AA129"/>
    <mergeCell ref="AB129:AC129"/>
    <mergeCell ref="AD129:AF129"/>
    <mergeCell ref="C130:D130"/>
    <mergeCell ref="E130:K130"/>
    <mergeCell ref="L130:N130"/>
    <mergeCell ref="O130:P130"/>
    <mergeCell ref="Q130:S130"/>
    <mergeCell ref="C129:D129"/>
    <mergeCell ref="E129:K129"/>
    <mergeCell ref="L129:N129"/>
    <mergeCell ref="O129:P129"/>
    <mergeCell ref="Q129:S129"/>
    <mergeCell ref="T129:U129"/>
    <mergeCell ref="T128:U128"/>
    <mergeCell ref="V128:W128"/>
    <mergeCell ref="X128:Y128"/>
    <mergeCell ref="Z128:AA128"/>
    <mergeCell ref="AB128:AC128"/>
    <mergeCell ref="AD128:AF128"/>
    <mergeCell ref="V127:W127"/>
    <mergeCell ref="X127:Y127"/>
    <mergeCell ref="Z127:AA127"/>
    <mergeCell ref="AB127:AC127"/>
    <mergeCell ref="AD127:AF127"/>
    <mergeCell ref="C128:D128"/>
    <mergeCell ref="E128:K128"/>
    <mergeCell ref="L128:N128"/>
    <mergeCell ref="O128:P128"/>
    <mergeCell ref="Q128:S128"/>
    <mergeCell ref="C127:D127"/>
    <mergeCell ref="E127:K127"/>
    <mergeCell ref="L127:N127"/>
    <mergeCell ref="O127:P127"/>
    <mergeCell ref="Q127:S127"/>
    <mergeCell ref="T127:U127"/>
    <mergeCell ref="T126:U126"/>
    <mergeCell ref="V126:W126"/>
    <mergeCell ref="X126:Y126"/>
    <mergeCell ref="Z126:AA126"/>
    <mergeCell ref="AB126:AC126"/>
    <mergeCell ref="AD126:AF126"/>
    <mergeCell ref="V125:W125"/>
    <mergeCell ref="X125:Y125"/>
    <mergeCell ref="Z125:AA125"/>
    <mergeCell ref="AB125:AC125"/>
    <mergeCell ref="AD125:AF125"/>
    <mergeCell ref="C126:D126"/>
    <mergeCell ref="E126:K126"/>
    <mergeCell ref="L126:N126"/>
    <mergeCell ref="O126:P126"/>
    <mergeCell ref="Q126:S126"/>
    <mergeCell ref="C125:D125"/>
    <mergeCell ref="E125:K125"/>
    <mergeCell ref="L125:N125"/>
    <mergeCell ref="O125:P125"/>
    <mergeCell ref="Q125:S125"/>
    <mergeCell ref="T125:U125"/>
    <mergeCell ref="T124:U124"/>
    <mergeCell ref="V124:W124"/>
    <mergeCell ref="X124:Y124"/>
    <mergeCell ref="Z124:AA124"/>
    <mergeCell ref="AB124:AC124"/>
    <mergeCell ref="AD124:AF124"/>
    <mergeCell ref="V123:W123"/>
    <mergeCell ref="X123:Y123"/>
    <mergeCell ref="Z123:AA123"/>
    <mergeCell ref="AB123:AC123"/>
    <mergeCell ref="AD123:AF123"/>
    <mergeCell ref="C124:D124"/>
    <mergeCell ref="E124:K124"/>
    <mergeCell ref="L124:N124"/>
    <mergeCell ref="O124:P124"/>
    <mergeCell ref="Q124:S124"/>
    <mergeCell ref="C123:D123"/>
    <mergeCell ref="E123:K123"/>
    <mergeCell ref="L123:N123"/>
    <mergeCell ref="O123:P123"/>
    <mergeCell ref="Q123:S123"/>
    <mergeCell ref="T123:U123"/>
    <mergeCell ref="T122:U122"/>
    <mergeCell ref="V122:W122"/>
    <mergeCell ref="X122:Y122"/>
    <mergeCell ref="Z122:AA122"/>
    <mergeCell ref="AB122:AC122"/>
    <mergeCell ref="AD122:AF122"/>
    <mergeCell ref="V121:W121"/>
    <mergeCell ref="X121:Y121"/>
    <mergeCell ref="Z121:AA121"/>
    <mergeCell ref="AB121:AC121"/>
    <mergeCell ref="AD121:AF121"/>
    <mergeCell ref="C122:D122"/>
    <mergeCell ref="E122:K122"/>
    <mergeCell ref="L122:N122"/>
    <mergeCell ref="O122:P122"/>
    <mergeCell ref="Q122:S122"/>
    <mergeCell ref="C121:D121"/>
    <mergeCell ref="E121:K121"/>
    <mergeCell ref="L121:N121"/>
    <mergeCell ref="O121:P121"/>
    <mergeCell ref="Q121:S121"/>
    <mergeCell ref="T121:U121"/>
    <mergeCell ref="T120:U120"/>
    <mergeCell ref="V120:W120"/>
    <mergeCell ref="X120:Y120"/>
    <mergeCell ref="Z120:AA120"/>
    <mergeCell ref="AB120:AC120"/>
    <mergeCell ref="AD120:AF120"/>
    <mergeCell ref="V119:W119"/>
    <mergeCell ref="X119:Y119"/>
    <mergeCell ref="Z119:AA119"/>
    <mergeCell ref="AB119:AC119"/>
    <mergeCell ref="AD119:AF119"/>
    <mergeCell ref="C120:D120"/>
    <mergeCell ref="E120:K120"/>
    <mergeCell ref="L120:N120"/>
    <mergeCell ref="O120:P120"/>
    <mergeCell ref="Q120:S120"/>
    <mergeCell ref="C119:D119"/>
    <mergeCell ref="E119:K119"/>
    <mergeCell ref="L119:N119"/>
    <mergeCell ref="O119:P119"/>
    <mergeCell ref="Q119:S119"/>
    <mergeCell ref="T119:U119"/>
    <mergeCell ref="T118:U118"/>
    <mergeCell ref="V118:W118"/>
    <mergeCell ref="X118:Y118"/>
    <mergeCell ref="Z118:AA118"/>
    <mergeCell ref="AB118:AC118"/>
    <mergeCell ref="AD118:AF118"/>
    <mergeCell ref="V117:W117"/>
    <mergeCell ref="X117:Y117"/>
    <mergeCell ref="Z117:AA117"/>
    <mergeCell ref="AB117:AC117"/>
    <mergeCell ref="AD117:AF117"/>
    <mergeCell ref="C118:D118"/>
    <mergeCell ref="E118:K118"/>
    <mergeCell ref="L118:N118"/>
    <mergeCell ref="O118:P118"/>
    <mergeCell ref="Q118:S118"/>
    <mergeCell ref="C117:D117"/>
    <mergeCell ref="E117:K117"/>
    <mergeCell ref="L117:N117"/>
    <mergeCell ref="O117:P117"/>
    <mergeCell ref="Q117:S117"/>
    <mergeCell ref="T117:U117"/>
    <mergeCell ref="T116:U116"/>
    <mergeCell ref="V116:W116"/>
    <mergeCell ref="X116:Y116"/>
    <mergeCell ref="Z116:AA116"/>
    <mergeCell ref="AB116:AC116"/>
    <mergeCell ref="AD116:AF116"/>
    <mergeCell ref="V115:W115"/>
    <mergeCell ref="X115:Y115"/>
    <mergeCell ref="Z115:AA115"/>
    <mergeCell ref="AB115:AC115"/>
    <mergeCell ref="AD115:AF115"/>
    <mergeCell ref="C116:D116"/>
    <mergeCell ref="E116:K116"/>
    <mergeCell ref="L116:N116"/>
    <mergeCell ref="O116:P116"/>
    <mergeCell ref="Q116:S116"/>
    <mergeCell ref="C115:D115"/>
    <mergeCell ref="E115:K115"/>
    <mergeCell ref="L115:N115"/>
    <mergeCell ref="O115:P115"/>
    <mergeCell ref="Q115:S115"/>
    <mergeCell ref="T115:U115"/>
    <mergeCell ref="T114:U114"/>
    <mergeCell ref="V114:W114"/>
    <mergeCell ref="X114:Y114"/>
    <mergeCell ref="Z114:AA114"/>
    <mergeCell ref="AB114:AC114"/>
    <mergeCell ref="AD114:AF114"/>
    <mergeCell ref="V113:W113"/>
    <mergeCell ref="X113:Y113"/>
    <mergeCell ref="Z113:AA113"/>
    <mergeCell ref="AB113:AC113"/>
    <mergeCell ref="AD113:AF113"/>
    <mergeCell ref="C114:D114"/>
    <mergeCell ref="E114:K114"/>
    <mergeCell ref="L114:N114"/>
    <mergeCell ref="O114:P114"/>
    <mergeCell ref="Q114:S114"/>
    <mergeCell ref="C113:D113"/>
    <mergeCell ref="E113:K113"/>
    <mergeCell ref="L113:N113"/>
    <mergeCell ref="O113:P113"/>
    <mergeCell ref="Q113:S113"/>
    <mergeCell ref="T113:U113"/>
    <mergeCell ref="T112:U112"/>
    <mergeCell ref="V112:W112"/>
    <mergeCell ref="X112:Y112"/>
    <mergeCell ref="Z112:AA112"/>
    <mergeCell ref="AB112:AC112"/>
    <mergeCell ref="AD112:AF112"/>
    <mergeCell ref="V111:W111"/>
    <mergeCell ref="X111:Y111"/>
    <mergeCell ref="Z111:AA111"/>
    <mergeCell ref="AB111:AC111"/>
    <mergeCell ref="AD111:AF111"/>
    <mergeCell ref="C112:D112"/>
    <mergeCell ref="E112:K112"/>
    <mergeCell ref="L112:N112"/>
    <mergeCell ref="O112:P112"/>
    <mergeCell ref="Q112:S112"/>
    <mergeCell ref="C111:D111"/>
    <mergeCell ref="E111:K111"/>
    <mergeCell ref="L111:N111"/>
    <mergeCell ref="O111:P111"/>
    <mergeCell ref="Q111:S111"/>
    <mergeCell ref="T111:U111"/>
    <mergeCell ref="T110:U110"/>
    <mergeCell ref="V110:W110"/>
    <mergeCell ref="X110:Y110"/>
    <mergeCell ref="Z110:AA110"/>
    <mergeCell ref="AB110:AC110"/>
    <mergeCell ref="AD110:AF110"/>
    <mergeCell ref="V109:W109"/>
    <mergeCell ref="X109:Y109"/>
    <mergeCell ref="Z109:AA109"/>
    <mergeCell ref="AB109:AC109"/>
    <mergeCell ref="AD109:AF109"/>
    <mergeCell ref="C110:D110"/>
    <mergeCell ref="E110:K110"/>
    <mergeCell ref="L110:N110"/>
    <mergeCell ref="O110:P110"/>
    <mergeCell ref="Q110:S110"/>
    <mergeCell ref="C109:D109"/>
    <mergeCell ref="E109:K109"/>
    <mergeCell ref="L109:N109"/>
    <mergeCell ref="O109:P109"/>
    <mergeCell ref="Q109:S109"/>
    <mergeCell ref="T109:U109"/>
    <mergeCell ref="T108:U108"/>
    <mergeCell ref="V108:W108"/>
    <mergeCell ref="X108:Y108"/>
    <mergeCell ref="Z108:AA108"/>
    <mergeCell ref="AB108:AC108"/>
    <mergeCell ref="AD108:AF108"/>
    <mergeCell ref="V107:W107"/>
    <mergeCell ref="X107:Y107"/>
    <mergeCell ref="Z107:AA107"/>
    <mergeCell ref="AB107:AC107"/>
    <mergeCell ref="AD107:AF107"/>
    <mergeCell ref="C108:D108"/>
    <mergeCell ref="E108:K108"/>
    <mergeCell ref="L108:N108"/>
    <mergeCell ref="O108:P108"/>
    <mergeCell ref="Q108:S108"/>
    <mergeCell ref="C107:D107"/>
    <mergeCell ref="E107:K107"/>
    <mergeCell ref="L107:N107"/>
    <mergeCell ref="O107:P107"/>
    <mergeCell ref="Q107:S107"/>
    <mergeCell ref="T107:U107"/>
    <mergeCell ref="T106:U106"/>
    <mergeCell ref="V106:W106"/>
    <mergeCell ref="X106:Y106"/>
    <mergeCell ref="Z106:AA106"/>
    <mergeCell ref="AB106:AC106"/>
    <mergeCell ref="AD106:AF106"/>
    <mergeCell ref="V105:W105"/>
    <mergeCell ref="X105:Y105"/>
    <mergeCell ref="Z105:AA105"/>
    <mergeCell ref="AB105:AC105"/>
    <mergeCell ref="AD105:AF105"/>
    <mergeCell ref="C106:D106"/>
    <mergeCell ref="E106:K106"/>
    <mergeCell ref="L106:N106"/>
    <mergeCell ref="O106:P106"/>
    <mergeCell ref="Q106:S106"/>
    <mergeCell ref="C105:D105"/>
    <mergeCell ref="E105:K105"/>
    <mergeCell ref="L105:N105"/>
    <mergeCell ref="O105:P105"/>
    <mergeCell ref="Q105:S105"/>
    <mergeCell ref="T105:U105"/>
    <mergeCell ref="T104:U104"/>
    <mergeCell ref="V104:W104"/>
    <mergeCell ref="X104:Y104"/>
    <mergeCell ref="Z104:AA104"/>
    <mergeCell ref="AB104:AC104"/>
    <mergeCell ref="AD104:AF104"/>
    <mergeCell ref="V103:W103"/>
    <mergeCell ref="X103:Y103"/>
    <mergeCell ref="Z103:AA103"/>
    <mergeCell ref="AB103:AC103"/>
    <mergeCell ref="AD103:AF103"/>
    <mergeCell ref="C104:D104"/>
    <mergeCell ref="E104:K104"/>
    <mergeCell ref="L104:N104"/>
    <mergeCell ref="O104:P104"/>
    <mergeCell ref="Q104:S104"/>
    <mergeCell ref="C103:D103"/>
    <mergeCell ref="E103:K103"/>
    <mergeCell ref="L103:N103"/>
    <mergeCell ref="O103:P103"/>
    <mergeCell ref="Q103:S103"/>
    <mergeCell ref="T103:U103"/>
    <mergeCell ref="T102:U102"/>
    <mergeCell ref="V102:W102"/>
    <mergeCell ref="X102:Y102"/>
    <mergeCell ref="Z102:AA102"/>
    <mergeCell ref="AB102:AC102"/>
    <mergeCell ref="AD102:AF102"/>
    <mergeCell ref="V101:W101"/>
    <mergeCell ref="X101:Y101"/>
    <mergeCell ref="Z101:AA101"/>
    <mergeCell ref="AB101:AC101"/>
    <mergeCell ref="AD101:AF101"/>
    <mergeCell ref="C102:D102"/>
    <mergeCell ref="E102:K102"/>
    <mergeCell ref="L102:N102"/>
    <mergeCell ref="O102:P102"/>
    <mergeCell ref="Q102:S102"/>
    <mergeCell ref="C101:D101"/>
    <mergeCell ref="E101:K101"/>
    <mergeCell ref="L101:N101"/>
    <mergeCell ref="O101:P101"/>
    <mergeCell ref="Q101:S101"/>
    <mergeCell ref="T101:U101"/>
    <mergeCell ref="T100:U100"/>
    <mergeCell ref="V100:W100"/>
    <mergeCell ref="X100:Y100"/>
    <mergeCell ref="Z100:AA100"/>
    <mergeCell ref="AB100:AC100"/>
    <mergeCell ref="AD100:AF100"/>
    <mergeCell ref="V99:W99"/>
    <mergeCell ref="X99:Y99"/>
    <mergeCell ref="Z99:AA99"/>
    <mergeCell ref="AB99:AC99"/>
    <mergeCell ref="AD99:AF99"/>
    <mergeCell ref="C100:D100"/>
    <mergeCell ref="E100:K100"/>
    <mergeCell ref="L100:N100"/>
    <mergeCell ref="O100:P100"/>
    <mergeCell ref="Q100:S100"/>
    <mergeCell ref="C99:D99"/>
    <mergeCell ref="E99:K99"/>
    <mergeCell ref="L99:N99"/>
    <mergeCell ref="O99:P99"/>
    <mergeCell ref="Q99:S99"/>
    <mergeCell ref="T99:U99"/>
    <mergeCell ref="T98:U98"/>
    <mergeCell ref="V98:W98"/>
    <mergeCell ref="X98:Y98"/>
    <mergeCell ref="Z98:AA98"/>
    <mergeCell ref="AB98:AC98"/>
    <mergeCell ref="AD98:AF98"/>
    <mergeCell ref="V97:W97"/>
    <mergeCell ref="X97:Y97"/>
    <mergeCell ref="Z97:AA97"/>
    <mergeCell ref="AB97:AC97"/>
    <mergeCell ref="AD97:AF97"/>
    <mergeCell ref="C98:D98"/>
    <mergeCell ref="E98:K98"/>
    <mergeCell ref="L98:N98"/>
    <mergeCell ref="O98:P98"/>
    <mergeCell ref="Q98:S98"/>
    <mergeCell ref="C97:D97"/>
    <mergeCell ref="E97:K97"/>
    <mergeCell ref="L97:N97"/>
    <mergeCell ref="O97:P97"/>
    <mergeCell ref="Q97:S97"/>
    <mergeCell ref="T97:U97"/>
    <mergeCell ref="T96:U96"/>
    <mergeCell ref="V96:W96"/>
    <mergeCell ref="X96:Y96"/>
    <mergeCell ref="Z96:AA96"/>
    <mergeCell ref="AB96:AC96"/>
    <mergeCell ref="AD96:AF96"/>
    <mergeCell ref="V95:W95"/>
    <mergeCell ref="X95:Y95"/>
    <mergeCell ref="Z95:AA95"/>
    <mergeCell ref="AB95:AC95"/>
    <mergeCell ref="AD95:AF95"/>
    <mergeCell ref="C96:D96"/>
    <mergeCell ref="E96:K96"/>
    <mergeCell ref="L96:N96"/>
    <mergeCell ref="O96:P96"/>
    <mergeCell ref="Q96:S96"/>
    <mergeCell ref="C95:D95"/>
    <mergeCell ref="E95:K95"/>
    <mergeCell ref="L95:N95"/>
    <mergeCell ref="O95:P95"/>
    <mergeCell ref="Q95:S95"/>
    <mergeCell ref="T95:U95"/>
    <mergeCell ref="T94:U94"/>
    <mergeCell ref="V94:W94"/>
    <mergeCell ref="X94:Y94"/>
    <mergeCell ref="Z94:AA94"/>
    <mergeCell ref="AB94:AC94"/>
    <mergeCell ref="AD94:AF94"/>
    <mergeCell ref="V93:W93"/>
    <mergeCell ref="X93:Y93"/>
    <mergeCell ref="Z93:AA93"/>
    <mergeCell ref="AB93:AC93"/>
    <mergeCell ref="AD93:AF93"/>
    <mergeCell ref="C94:D94"/>
    <mergeCell ref="E94:K94"/>
    <mergeCell ref="L94:N94"/>
    <mergeCell ref="O94:P94"/>
    <mergeCell ref="Q94:S94"/>
    <mergeCell ref="C93:D93"/>
    <mergeCell ref="E93:K93"/>
    <mergeCell ref="L93:N93"/>
    <mergeCell ref="O93:P93"/>
    <mergeCell ref="Q93:S93"/>
    <mergeCell ref="T93:U93"/>
    <mergeCell ref="T92:U92"/>
    <mergeCell ref="V92:W92"/>
    <mergeCell ref="X92:Y92"/>
    <mergeCell ref="Z92:AA92"/>
    <mergeCell ref="AB92:AC92"/>
    <mergeCell ref="AD92:AF92"/>
    <mergeCell ref="V91:W91"/>
    <mergeCell ref="X91:Y91"/>
    <mergeCell ref="Z91:AA91"/>
    <mergeCell ref="AB91:AC91"/>
    <mergeCell ref="AD91:AF91"/>
    <mergeCell ref="C92:D92"/>
    <mergeCell ref="E92:K92"/>
    <mergeCell ref="L92:N92"/>
    <mergeCell ref="O92:P92"/>
    <mergeCell ref="Q92:S92"/>
    <mergeCell ref="C91:D91"/>
    <mergeCell ref="E91:K91"/>
    <mergeCell ref="L91:N91"/>
    <mergeCell ref="O91:P91"/>
    <mergeCell ref="Q91:S91"/>
    <mergeCell ref="T91:U91"/>
    <mergeCell ref="T90:U90"/>
    <mergeCell ref="V90:W90"/>
    <mergeCell ref="X90:Y90"/>
    <mergeCell ref="Z90:AA90"/>
    <mergeCell ref="AB90:AC90"/>
    <mergeCell ref="AD90:AF90"/>
    <mergeCell ref="V89:W89"/>
    <mergeCell ref="X89:Y89"/>
    <mergeCell ref="Z89:AA89"/>
    <mergeCell ref="AB89:AC89"/>
    <mergeCell ref="AD89:AF89"/>
    <mergeCell ref="C90:D90"/>
    <mergeCell ref="E90:K90"/>
    <mergeCell ref="L90:N90"/>
    <mergeCell ref="O90:P90"/>
    <mergeCell ref="Q90:S90"/>
    <mergeCell ref="C89:D89"/>
    <mergeCell ref="E89:K89"/>
    <mergeCell ref="L89:N89"/>
    <mergeCell ref="O89:P89"/>
    <mergeCell ref="Q89:S89"/>
    <mergeCell ref="T89:U89"/>
    <mergeCell ref="T88:U88"/>
    <mergeCell ref="V88:W88"/>
    <mergeCell ref="X88:Y88"/>
    <mergeCell ref="Z88:AA88"/>
    <mergeCell ref="AB88:AC88"/>
    <mergeCell ref="AD88:AF88"/>
    <mergeCell ref="V87:W87"/>
    <mergeCell ref="X87:Y87"/>
    <mergeCell ref="Z87:AA87"/>
    <mergeCell ref="AB87:AC87"/>
    <mergeCell ref="AD87:AF87"/>
    <mergeCell ref="C88:D88"/>
    <mergeCell ref="E88:K88"/>
    <mergeCell ref="L88:N88"/>
    <mergeCell ref="O88:P88"/>
    <mergeCell ref="Q88:S88"/>
    <mergeCell ref="C87:D87"/>
    <mergeCell ref="E87:K87"/>
    <mergeCell ref="L87:N87"/>
    <mergeCell ref="O87:P87"/>
    <mergeCell ref="Q87:S87"/>
    <mergeCell ref="T87:U87"/>
    <mergeCell ref="T86:U86"/>
    <mergeCell ref="V86:W86"/>
    <mergeCell ref="X86:Y86"/>
    <mergeCell ref="Z86:AA86"/>
    <mergeCell ref="AB86:AC86"/>
    <mergeCell ref="AD86:AF86"/>
    <mergeCell ref="V85:W85"/>
    <mergeCell ref="X85:Y85"/>
    <mergeCell ref="Z85:AA85"/>
    <mergeCell ref="AB85:AC85"/>
    <mergeCell ref="AD85:AF85"/>
    <mergeCell ref="C86:D86"/>
    <mergeCell ref="E86:K86"/>
    <mergeCell ref="L86:N86"/>
    <mergeCell ref="O86:P86"/>
    <mergeCell ref="Q86:S86"/>
    <mergeCell ref="C85:D85"/>
    <mergeCell ref="E85:K85"/>
    <mergeCell ref="L85:N85"/>
    <mergeCell ref="O85:P85"/>
    <mergeCell ref="Q85:S85"/>
    <mergeCell ref="T85:U85"/>
    <mergeCell ref="T84:U84"/>
    <mergeCell ref="V84:W84"/>
    <mergeCell ref="X84:Y84"/>
    <mergeCell ref="Z84:AA84"/>
    <mergeCell ref="AB84:AC84"/>
    <mergeCell ref="AD84:AF84"/>
    <mergeCell ref="V83:W83"/>
    <mergeCell ref="X83:Y83"/>
    <mergeCell ref="Z83:AA83"/>
    <mergeCell ref="AB83:AC83"/>
    <mergeCell ref="AD83:AF83"/>
    <mergeCell ref="C84:D84"/>
    <mergeCell ref="E84:K84"/>
    <mergeCell ref="L84:N84"/>
    <mergeCell ref="O84:P84"/>
    <mergeCell ref="Q84:S84"/>
    <mergeCell ref="C83:D83"/>
    <mergeCell ref="E83:K83"/>
    <mergeCell ref="L83:N83"/>
    <mergeCell ref="O83:P83"/>
    <mergeCell ref="Q83:S83"/>
    <mergeCell ref="T83:U83"/>
    <mergeCell ref="T82:U82"/>
    <mergeCell ref="V82:W82"/>
    <mergeCell ref="X82:Y82"/>
    <mergeCell ref="Z82:AA82"/>
    <mergeCell ref="AB82:AC82"/>
    <mergeCell ref="AD82:AF82"/>
    <mergeCell ref="V81:W81"/>
    <mergeCell ref="X81:Y81"/>
    <mergeCell ref="Z81:AA81"/>
    <mergeCell ref="AB81:AC81"/>
    <mergeCell ref="AD81:AF81"/>
    <mergeCell ref="C82:D82"/>
    <mergeCell ref="E82:K82"/>
    <mergeCell ref="L82:N82"/>
    <mergeCell ref="O82:P82"/>
    <mergeCell ref="Q82:S82"/>
    <mergeCell ref="C81:D81"/>
    <mergeCell ref="E81:K81"/>
    <mergeCell ref="L81:N81"/>
    <mergeCell ref="O81:P81"/>
    <mergeCell ref="Q81:S81"/>
    <mergeCell ref="T81:U81"/>
    <mergeCell ref="T80:U80"/>
    <mergeCell ref="V80:W80"/>
    <mergeCell ref="X80:Y80"/>
    <mergeCell ref="Z80:AA80"/>
    <mergeCell ref="AB80:AC80"/>
    <mergeCell ref="AD80:AF80"/>
    <mergeCell ref="V79:W79"/>
    <mergeCell ref="X79:Y79"/>
    <mergeCell ref="Z79:AA79"/>
    <mergeCell ref="AB79:AC79"/>
    <mergeCell ref="AD79:AF79"/>
    <mergeCell ref="C80:D80"/>
    <mergeCell ref="E80:K80"/>
    <mergeCell ref="L80:N80"/>
    <mergeCell ref="O80:P80"/>
    <mergeCell ref="Q80:S80"/>
    <mergeCell ref="C79:D79"/>
    <mergeCell ref="E79:K79"/>
    <mergeCell ref="L79:N79"/>
    <mergeCell ref="O79:P79"/>
    <mergeCell ref="Q79:S79"/>
    <mergeCell ref="T79:U79"/>
    <mergeCell ref="T78:U78"/>
    <mergeCell ref="V78:W78"/>
    <mergeCell ref="X78:Y78"/>
    <mergeCell ref="Z78:AA78"/>
    <mergeCell ref="AB78:AC78"/>
    <mergeCell ref="AD78:AF78"/>
    <mergeCell ref="V77:W77"/>
    <mergeCell ref="X77:Y77"/>
    <mergeCell ref="Z77:AA77"/>
    <mergeCell ref="AB77:AC77"/>
    <mergeCell ref="AD77:AF77"/>
    <mergeCell ref="C78:D78"/>
    <mergeCell ref="E78:K78"/>
    <mergeCell ref="L78:N78"/>
    <mergeCell ref="O78:P78"/>
    <mergeCell ref="Q78:S78"/>
    <mergeCell ref="C77:D77"/>
    <mergeCell ref="E77:K77"/>
    <mergeCell ref="L77:N77"/>
    <mergeCell ref="O77:P77"/>
    <mergeCell ref="Q77:S77"/>
    <mergeCell ref="T77:U77"/>
    <mergeCell ref="T76:U76"/>
    <mergeCell ref="V76:W76"/>
    <mergeCell ref="X76:Y76"/>
    <mergeCell ref="Z76:AA76"/>
    <mergeCell ref="AB76:AC76"/>
    <mergeCell ref="AD76:AF76"/>
    <mergeCell ref="V75:W75"/>
    <mergeCell ref="X75:Y75"/>
    <mergeCell ref="Z75:AA75"/>
    <mergeCell ref="AB75:AC75"/>
    <mergeCell ref="AD75:AF75"/>
    <mergeCell ref="C76:D76"/>
    <mergeCell ref="E76:K76"/>
    <mergeCell ref="L76:N76"/>
    <mergeCell ref="O76:P76"/>
    <mergeCell ref="Q76:S76"/>
    <mergeCell ref="C75:D75"/>
    <mergeCell ref="E75:K75"/>
    <mergeCell ref="L75:N75"/>
    <mergeCell ref="O75:P75"/>
    <mergeCell ref="Q75:S75"/>
    <mergeCell ref="T75:U75"/>
    <mergeCell ref="T74:U74"/>
    <mergeCell ref="V74:W74"/>
    <mergeCell ref="X74:Y74"/>
    <mergeCell ref="Z74:AA74"/>
    <mergeCell ref="AB74:AC74"/>
    <mergeCell ref="AD74:AF74"/>
    <mergeCell ref="V73:W73"/>
    <mergeCell ref="X73:Y73"/>
    <mergeCell ref="Z73:AA73"/>
    <mergeCell ref="AB73:AC73"/>
    <mergeCell ref="AD73:AF73"/>
    <mergeCell ref="C74:D74"/>
    <mergeCell ref="E74:K74"/>
    <mergeCell ref="L74:N74"/>
    <mergeCell ref="O74:P74"/>
    <mergeCell ref="Q74:S74"/>
    <mergeCell ref="C73:D73"/>
    <mergeCell ref="E73:K73"/>
    <mergeCell ref="L73:N73"/>
    <mergeCell ref="O73:P73"/>
    <mergeCell ref="Q73:S73"/>
    <mergeCell ref="T73:U73"/>
    <mergeCell ref="T72:U72"/>
    <mergeCell ref="V72:W72"/>
    <mergeCell ref="X72:Y72"/>
    <mergeCell ref="Z72:AA72"/>
    <mergeCell ref="AB72:AC72"/>
    <mergeCell ref="AD72:AF72"/>
    <mergeCell ref="V71:W71"/>
    <mergeCell ref="X71:Y71"/>
    <mergeCell ref="Z71:AA71"/>
    <mergeCell ref="AB71:AC71"/>
    <mergeCell ref="AD71:AF71"/>
    <mergeCell ref="C72:D72"/>
    <mergeCell ref="E72:K72"/>
    <mergeCell ref="L72:N72"/>
    <mergeCell ref="O72:P72"/>
    <mergeCell ref="Q72:S72"/>
    <mergeCell ref="C71:D71"/>
    <mergeCell ref="E71:K71"/>
    <mergeCell ref="L71:N71"/>
    <mergeCell ref="O71:P71"/>
    <mergeCell ref="Q71:S71"/>
    <mergeCell ref="T71:U71"/>
    <mergeCell ref="T70:U70"/>
    <mergeCell ref="V70:W70"/>
    <mergeCell ref="X70:Y70"/>
    <mergeCell ref="Z70:AA70"/>
    <mergeCell ref="AB70:AC70"/>
    <mergeCell ref="AD70:AF70"/>
    <mergeCell ref="V69:W69"/>
    <mergeCell ref="X69:Y69"/>
    <mergeCell ref="Z69:AA69"/>
    <mergeCell ref="AB69:AC69"/>
    <mergeCell ref="AD69:AF69"/>
    <mergeCell ref="C70:D70"/>
    <mergeCell ref="E70:K70"/>
    <mergeCell ref="L70:N70"/>
    <mergeCell ref="O70:P70"/>
    <mergeCell ref="Q70:S70"/>
    <mergeCell ref="C69:D69"/>
    <mergeCell ref="E69:K69"/>
    <mergeCell ref="L69:N69"/>
    <mergeCell ref="O69:P69"/>
    <mergeCell ref="Q69:S69"/>
    <mergeCell ref="T69:U69"/>
    <mergeCell ref="T68:U68"/>
    <mergeCell ref="V68:W68"/>
    <mergeCell ref="X68:Y68"/>
    <mergeCell ref="Z68:AA68"/>
    <mergeCell ref="AB68:AC68"/>
    <mergeCell ref="AD68:AF68"/>
    <mergeCell ref="V67:W67"/>
    <mergeCell ref="X67:Y67"/>
    <mergeCell ref="Z67:AA67"/>
    <mergeCell ref="AB67:AC67"/>
    <mergeCell ref="AD67:AF67"/>
    <mergeCell ref="C68:D68"/>
    <mergeCell ref="E68:K68"/>
    <mergeCell ref="L68:N68"/>
    <mergeCell ref="O68:P68"/>
    <mergeCell ref="Q68:S68"/>
    <mergeCell ref="C67:D67"/>
    <mergeCell ref="E67:K67"/>
    <mergeCell ref="L67:N67"/>
    <mergeCell ref="O67:P67"/>
    <mergeCell ref="Q67:S67"/>
    <mergeCell ref="T67:U67"/>
    <mergeCell ref="T66:U66"/>
    <mergeCell ref="V66:W66"/>
    <mergeCell ref="X66:Y66"/>
    <mergeCell ref="Z66:AA66"/>
    <mergeCell ref="AB66:AC66"/>
    <mergeCell ref="AD66:AF66"/>
    <mergeCell ref="V65:W65"/>
    <mergeCell ref="X65:Y65"/>
    <mergeCell ref="Z65:AA65"/>
    <mergeCell ref="AB65:AC65"/>
    <mergeCell ref="AD65:AF65"/>
    <mergeCell ref="C66:D66"/>
    <mergeCell ref="E66:K66"/>
    <mergeCell ref="L66:N66"/>
    <mergeCell ref="O66:P66"/>
    <mergeCell ref="Q66:S66"/>
    <mergeCell ref="C65:D65"/>
    <mergeCell ref="E65:K65"/>
    <mergeCell ref="L65:N65"/>
    <mergeCell ref="O65:P65"/>
    <mergeCell ref="Q65:S65"/>
    <mergeCell ref="T65:U65"/>
    <mergeCell ref="T64:U64"/>
    <mergeCell ref="V64:W64"/>
    <mergeCell ref="X64:Y64"/>
    <mergeCell ref="Z64:AA64"/>
    <mergeCell ref="AB64:AC64"/>
    <mergeCell ref="AD64:AF64"/>
    <mergeCell ref="V63:W63"/>
    <mergeCell ref="X63:Y63"/>
    <mergeCell ref="Z63:AA63"/>
    <mergeCell ref="AB63:AC63"/>
    <mergeCell ref="AD63:AF63"/>
    <mergeCell ref="C64:D64"/>
    <mergeCell ref="E64:K64"/>
    <mergeCell ref="L64:N64"/>
    <mergeCell ref="O64:P64"/>
    <mergeCell ref="Q64:S64"/>
    <mergeCell ref="C63:D63"/>
    <mergeCell ref="E63:K63"/>
    <mergeCell ref="L63:N63"/>
    <mergeCell ref="O63:P63"/>
    <mergeCell ref="Q63:S63"/>
    <mergeCell ref="T63:U63"/>
    <mergeCell ref="T62:U62"/>
    <mergeCell ref="V62:W62"/>
    <mergeCell ref="X62:Y62"/>
    <mergeCell ref="Z62:AA62"/>
    <mergeCell ref="AB62:AC62"/>
    <mergeCell ref="AD62:AF62"/>
    <mergeCell ref="V61:W61"/>
    <mergeCell ref="X61:Y61"/>
    <mergeCell ref="Z61:AA61"/>
    <mergeCell ref="AB61:AC61"/>
    <mergeCell ref="AD61:AF61"/>
    <mergeCell ref="C62:D62"/>
    <mergeCell ref="E62:K62"/>
    <mergeCell ref="L62:N62"/>
    <mergeCell ref="O62:P62"/>
    <mergeCell ref="Q62:S62"/>
    <mergeCell ref="C61:D61"/>
    <mergeCell ref="E61:K61"/>
    <mergeCell ref="L61:N61"/>
    <mergeCell ref="O61:P61"/>
    <mergeCell ref="Q61:S61"/>
    <mergeCell ref="T61:U61"/>
    <mergeCell ref="T60:U60"/>
    <mergeCell ref="V60:W60"/>
    <mergeCell ref="X60:Y60"/>
    <mergeCell ref="Z60:AA60"/>
    <mergeCell ref="AB60:AC60"/>
    <mergeCell ref="AD60:AF60"/>
    <mergeCell ref="V59:W59"/>
    <mergeCell ref="X59:Y59"/>
    <mergeCell ref="Z59:AA59"/>
    <mergeCell ref="AB59:AC59"/>
    <mergeCell ref="AD59:AF59"/>
    <mergeCell ref="C60:D60"/>
    <mergeCell ref="E60:K60"/>
    <mergeCell ref="L60:N60"/>
    <mergeCell ref="O60:P60"/>
    <mergeCell ref="Q60:S60"/>
    <mergeCell ref="C59:D59"/>
    <mergeCell ref="E59:K59"/>
    <mergeCell ref="L59:N59"/>
    <mergeCell ref="O59:P59"/>
    <mergeCell ref="Q59:S59"/>
    <mergeCell ref="T59:U59"/>
    <mergeCell ref="T58:U58"/>
    <mergeCell ref="V58:W58"/>
    <mergeCell ref="X58:Y58"/>
    <mergeCell ref="Z58:AA58"/>
    <mergeCell ref="AB58:AC58"/>
    <mergeCell ref="AD58:AF58"/>
    <mergeCell ref="V57:W57"/>
    <mergeCell ref="X57:Y57"/>
    <mergeCell ref="Z57:AA57"/>
    <mergeCell ref="AB57:AC57"/>
    <mergeCell ref="AD57:AF57"/>
    <mergeCell ref="C58:D58"/>
    <mergeCell ref="E58:K58"/>
    <mergeCell ref="L58:N58"/>
    <mergeCell ref="O58:P58"/>
    <mergeCell ref="Q58:S58"/>
    <mergeCell ref="C57:D57"/>
    <mergeCell ref="E57:K57"/>
    <mergeCell ref="L57:N57"/>
    <mergeCell ref="O57:P57"/>
    <mergeCell ref="Q57:S57"/>
    <mergeCell ref="T57:U57"/>
    <mergeCell ref="T56:U56"/>
    <mergeCell ref="V56:W56"/>
    <mergeCell ref="X56:Y56"/>
    <mergeCell ref="Z56:AA56"/>
    <mergeCell ref="AB56:AC56"/>
    <mergeCell ref="AD56:AF56"/>
    <mergeCell ref="V55:W55"/>
    <mergeCell ref="X55:Y55"/>
    <mergeCell ref="Z55:AA55"/>
    <mergeCell ref="AB55:AC55"/>
    <mergeCell ref="AD55:AF55"/>
    <mergeCell ref="C56:D56"/>
    <mergeCell ref="E56:K56"/>
    <mergeCell ref="L56:N56"/>
    <mergeCell ref="O56:P56"/>
    <mergeCell ref="Q56:S56"/>
    <mergeCell ref="C55:D55"/>
    <mergeCell ref="E55:K55"/>
    <mergeCell ref="L55:N55"/>
    <mergeCell ref="O55:P55"/>
    <mergeCell ref="Q55:S55"/>
    <mergeCell ref="T55:U55"/>
    <mergeCell ref="T54:U54"/>
    <mergeCell ref="V54:W54"/>
    <mergeCell ref="X54:Y54"/>
    <mergeCell ref="Z54:AA54"/>
    <mergeCell ref="AB54:AC54"/>
    <mergeCell ref="AD54:AF54"/>
    <mergeCell ref="V53:W53"/>
    <mergeCell ref="X53:Y53"/>
    <mergeCell ref="Z53:AA53"/>
    <mergeCell ref="AB53:AC53"/>
    <mergeCell ref="AD53:AF53"/>
    <mergeCell ref="C54:D54"/>
    <mergeCell ref="E54:K54"/>
    <mergeCell ref="L54:N54"/>
    <mergeCell ref="O54:P54"/>
    <mergeCell ref="Q54:S54"/>
    <mergeCell ref="C53:D53"/>
    <mergeCell ref="E53:K53"/>
    <mergeCell ref="L53:N53"/>
    <mergeCell ref="O53:P53"/>
    <mergeCell ref="Q53:S53"/>
    <mergeCell ref="T53:U53"/>
    <mergeCell ref="T52:U52"/>
    <mergeCell ref="V52:W52"/>
    <mergeCell ref="X52:Y52"/>
    <mergeCell ref="Z52:AA52"/>
    <mergeCell ref="AB52:AC52"/>
    <mergeCell ref="AD52:AF52"/>
    <mergeCell ref="V51:W51"/>
    <mergeCell ref="X51:Y51"/>
    <mergeCell ref="Z51:AA51"/>
    <mergeCell ref="AB51:AC51"/>
    <mergeCell ref="AD51:AF51"/>
    <mergeCell ref="C52:D52"/>
    <mergeCell ref="E52:K52"/>
    <mergeCell ref="L52:N52"/>
    <mergeCell ref="O52:P52"/>
    <mergeCell ref="Q52:S52"/>
    <mergeCell ref="C51:D51"/>
    <mergeCell ref="E51:K51"/>
    <mergeCell ref="L51:N51"/>
    <mergeCell ref="O51:P51"/>
    <mergeCell ref="Q51:S51"/>
    <mergeCell ref="T51:U51"/>
    <mergeCell ref="T50:U50"/>
    <mergeCell ref="V50:W50"/>
    <mergeCell ref="X50:Y50"/>
    <mergeCell ref="Z50:AA50"/>
    <mergeCell ref="AB50:AC50"/>
    <mergeCell ref="AD50:AF50"/>
    <mergeCell ref="V49:W49"/>
    <mergeCell ref="X49:Y49"/>
    <mergeCell ref="Z49:AA49"/>
    <mergeCell ref="AB49:AC49"/>
    <mergeCell ref="AD49:AF49"/>
    <mergeCell ref="C50:D50"/>
    <mergeCell ref="E50:K50"/>
    <mergeCell ref="L50:N50"/>
    <mergeCell ref="O50:P50"/>
    <mergeCell ref="Q50:S50"/>
    <mergeCell ref="C49:D49"/>
    <mergeCell ref="E49:K49"/>
    <mergeCell ref="L49:N49"/>
    <mergeCell ref="O49:P49"/>
    <mergeCell ref="Q49:S49"/>
    <mergeCell ref="T49:U49"/>
    <mergeCell ref="T48:U48"/>
    <mergeCell ref="V48:W48"/>
    <mergeCell ref="X48:Y48"/>
    <mergeCell ref="Z48:AA48"/>
    <mergeCell ref="AB48:AC48"/>
    <mergeCell ref="AD48:AF48"/>
    <mergeCell ref="V47:W47"/>
    <mergeCell ref="X47:Y47"/>
    <mergeCell ref="Z47:AA47"/>
    <mergeCell ref="AB47:AC47"/>
    <mergeCell ref="AD47:AF47"/>
    <mergeCell ref="C48:D48"/>
    <mergeCell ref="E48:K48"/>
    <mergeCell ref="L48:N48"/>
    <mergeCell ref="O48:P48"/>
    <mergeCell ref="Q48:S48"/>
    <mergeCell ref="C47:D47"/>
    <mergeCell ref="E47:K47"/>
    <mergeCell ref="L47:N47"/>
    <mergeCell ref="O47:P47"/>
    <mergeCell ref="Q47:S47"/>
    <mergeCell ref="T47:U47"/>
    <mergeCell ref="T46:U46"/>
    <mergeCell ref="V46:W46"/>
    <mergeCell ref="X46:Y46"/>
    <mergeCell ref="Z46:AA46"/>
    <mergeCell ref="AB46:AC46"/>
    <mergeCell ref="AD46:AF46"/>
    <mergeCell ref="V45:W45"/>
    <mergeCell ref="X45:Y45"/>
    <mergeCell ref="Z45:AA45"/>
    <mergeCell ref="AB45:AC45"/>
    <mergeCell ref="AD45:AF45"/>
    <mergeCell ref="C46:D46"/>
    <mergeCell ref="E46:K46"/>
    <mergeCell ref="L46:N46"/>
    <mergeCell ref="O46:P46"/>
    <mergeCell ref="Q46:S46"/>
    <mergeCell ref="C45:D45"/>
    <mergeCell ref="E45:K45"/>
    <mergeCell ref="L45:N45"/>
    <mergeCell ref="O45:P45"/>
    <mergeCell ref="Q45:S45"/>
    <mergeCell ref="T45:U45"/>
    <mergeCell ref="T44:U44"/>
    <mergeCell ref="V44:W44"/>
    <mergeCell ref="X44:Y44"/>
    <mergeCell ref="Z44:AA44"/>
    <mergeCell ref="AB44:AC44"/>
    <mergeCell ref="AD44:AF44"/>
    <mergeCell ref="V43:W43"/>
    <mergeCell ref="X43:Y43"/>
    <mergeCell ref="Z43:AA43"/>
    <mergeCell ref="AB43:AC43"/>
    <mergeCell ref="AD43:AF43"/>
    <mergeCell ref="C44:D44"/>
    <mergeCell ref="E44:K44"/>
    <mergeCell ref="L44:N44"/>
    <mergeCell ref="O44:P44"/>
    <mergeCell ref="Q44:S44"/>
    <mergeCell ref="C43:D43"/>
    <mergeCell ref="E43:K43"/>
    <mergeCell ref="L43:N43"/>
    <mergeCell ref="O43:P43"/>
    <mergeCell ref="Q43:S43"/>
    <mergeCell ref="T43:U43"/>
    <mergeCell ref="T42:U42"/>
    <mergeCell ref="V42:W42"/>
    <mergeCell ref="X42:Y42"/>
    <mergeCell ref="Z42:AA42"/>
    <mergeCell ref="AB42:AC42"/>
    <mergeCell ref="AD42:AF42"/>
    <mergeCell ref="V41:W41"/>
    <mergeCell ref="X41:Y41"/>
    <mergeCell ref="Z41:AA41"/>
    <mergeCell ref="AB41:AC41"/>
    <mergeCell ref="AD41:AF41"/>
    <mergeCell ref="C42:D42"/>
    <mergeCell ref="E42:K42"/>
    <mergeCell ref="L42:N42"/>
    <mergeCell ref="O42:P42"/>
    <mergeCell ref="Q42:S42"/>
    <mergeCell ref="C41:D41"/>
    <mergeCell ref="E41:K41"/>
    <mergeCell ref="L41:N41"/>
    <mergeCell ref="O41:P41"/>
    <mergeCell ref="Q41:S41"/>
    <mergeCell ref="T41:U41"/>
    <mergeCell ref="T40:U40"/>
    <mergeCell ref="V40:W40"/>
    <mergeCell ref="X40:Y40"/>
    <mergeCell ref="Z40:AA40"/>
    <mergeCell ref="AB40:AC40"/>
    <mergeCell ref="AD40:AF40"/>
    <mergeCell ref="V39:W39"/>
    <mergeCell ref="X39:Y39"/>
    <mergeCell ref="Z39:AA39"/>
    <mergeCell ref="AB39:AC39"/>
    <mergeCell ref="AD39:AF39"/>
    <mergeCell ref="C40:D40"/>
    <mergeCell ref="E40:K40"/>
    <mergeCell ref="L40:N40"/>
    <mergeCell ref="O40:P40"/>
    <mergeCell ref="Q40:S40"/>
    <mergeCell ref="C39:D39"/>
    <mergeCell ref="E39:K39"/>
    <mergeCell ref="L39:N39"/>
    <mergeCell ref="O39:P39"/>
    <mergeCell ref="Q39:S39"/>
    <mergeCell ref="T39:U39"/>
    <mergeCell ref="T38:U38"/>
    <mergeCell ref="V38:W38"/>
    <mergeCell ref="X38:Y38"/>
    <mergeCell ref="Z38:AA38"/>
    <mergeCell ref="AB38:AC38"/>
    <mergeCell ref="AD38:AF38"/>
    <mergeCell ref="V37:W37"/>
    <mergeCell ref="X37:Y37"/>
    <mergeCell ref="Z37:AA37"/>
    <mergeCell ref="AB37:AC37"/>
    <mergeCell ref="AD37:AF37"/>
    <mergeCell ref="C38:D38"/>
    <mergeCell ref="E38:K38"/>
    <mergeCell ref="L38:N38"/>
    <mergeCell ref="O38:P38"/>
    <mergeCell ref="Q38:S38"/>
    <mergeCell ref="C37:D37"/>
    <mergeCell ref="E37:K37"/>
    <mergeCell ref="L37:N37"/>
    <mergeCell ref="O37:P37"/>
    <mergeCell ref="Q37:S37"/>
    <mergeCell ref="T37:U37"/>
    <mergeCell ref="T36:U36"/>
    <mergeCell ref="V36:W36"/>
    <mergeCell ref="X36:Y36"/>
    <mergeCell ref="Z36:AA36"/>
    <mergeCell ref="AB36:AC36"/>
    <mergeCell ref="AD36:AF36"/>
    <mergeCell ref="V35:W35"/>
    <mergeCell ref="X35:Y35"/>
    <mergeCell ref="Z35:AA35"/>
    <mergeCell ref="AB35:AC35"/>
    <mergeCell ref="AD35:AF35"/>
    <mergeCell ref="C36:D36"/>
    <mergeCell ref="E36:K36"/>
    <mergeCell ref="L36:N36"/>
    <mergeCell ref="O36:P36"/>
    <mergeCell ref="Q36:S36"/>
    <mergeCell ref="C35:D35"/>
    <mergeCell ref="E35:K35"/>
    <mergeCell ref="L35:N35"/>
    <mergeCell ref="O35:P35"/>
    <mergeCell ref="Q35:S35"/>
    <mergeCell ref="T35:U35"/>
    <mergeCell ref="T34:U34"/>
    <mergeCell ref="V34:W34"/>
    <mergeCell ref="X34:Y34"/>
    <mergeCell ref="Z34:AA34"/>
    <mergeCell ref="AB34:AC34"/>
    <mergeCell ref="AD34:AF34"/>
    <mergeCell ref="V33:W33"/>
    <mergeCell ref="X33:Y33"/>
    <mergeCell ref="Z33:AA33"/>
    <mergeCell ref="AB33:AC33"/>
    <mergeCell ref="AD33:AF33"/>
    <mergeCell ref="C34:D34"/>
    <mergeCell ref="E34:K34"/>
    <mergeCell ref="L34:N34"/>
    <mergeCell ref="O34:P34"/>
    <mergeCell ref="Q34:S34"/>
    <mergeCell ref="C33:D33"/>
    <mergeCell ref="E33:K33"/>
    <mergeCell ref="L33:N33"/>
    <mergeCell ref="O33:P33"/>
    <mergeCell ref="Q33:S33"/>
    <mergeCell ref="T33:U33"/>
    <mergeCell ref="T32:U32"/>
    <mergeCell ref="V32:W32"/>
    <mergeCell ref="X32:Y32"/>
    <mergeCell ref="Z32:AA32"/>
    <mergeCell ref="AB32:AC32"/>
    <mergeCell ref="AD32:AF32"/>
    <mergeCell ref="V31:W31"/>
    <mergeCell ref="X31:Y31"/>
    <mergeCell ref="Z31:AA31"/>
    <mergeCell ref="AB31:AC31"/>
    <mergeCell ref="AD31:AF31"/>
    <mergeCell ref="C32:D32"/>
    <mergeCell ref="E32:K32"/>
    <mergeCell ref="L32:N32"/>
    <mergeCell ref="O32:P32"/>
    <mergeCell ref="Q32:S32"/>
    <mergeCell ref="C31:D31"/>
    <mergeCell ref="E31:K31"/>
    <mergeCell ref="L31:N31"/>
    <mergeCell ref="O31:P31"/>
    <mergeCell ref="Q31:S31"/>
    <mergeCell ref="T31:U31"/>
    <mergeCell ref="T30:U30"/>
    <mergeCell ref="V30:W30"/>
    <mergeCell ref="X30:Y30"/>
    <mergeCell ref="Z30:AA30"/>
    <mergeCell ref="AB30:AC30"/>
    <mergeCell ref="AD30:AF30"/>
    <mergeCell ref="V29:W29"/>
    <mergeCell ref="X29:Y29"/>
    <mergeCell ref="Z29:AA29"/>
    <mergeCell ref="AB29:AC29"/>
    <mergeCell ref="AD29:AF29"/>
    <mergeCell ref="C30:D30"/>
    <mergeCell ref="E30:K30"/>
    <mergeCell ref="L30:N30"/>
    <mergeCell ref="O30:P30"/>
    <mergeCell ref="Q30:S30"/>
    <mergeCell ref="C29:D29"/>
    <mergeCell ref="E29:K29"/>
    <mergeCell ref="L29:N29"/>
    <mergeCell ref="O29:P29"/>
    <mergeCell ref="Q29:S29"/>
    <mergeCell ref="T29:U29"/>
    <mergeCell ref="T28:U28"/>
    <mergeCell ref="V28:W28"/>
    <mergeCell ref="X28:Y28"/>
    <mergeCell ref="Z28:AA28"/>
    <mergeCell ref="AB28:AC28"/>
    <mergeCell ref="AD28:AF28"/>
    <mergeCell ref="V27:W27"/>
    <mergeCell ref="X27:Y27"/>
    <mergeCell ref="Z27:AA27"/>
    <mergeCell ref="AB27:AC27"/>
    <mergeCell ref="AD27:AF27"/>
    <mergeCell ref="C28:D28"/>
    <mergeCell ref="E28:K28"/>
    <mergeCell ref="L28:N28"/>
    <mergeCell ref="O28:P28"/>
    <mergeCell ref="Q28:S28"/>
    <mergeCell ref="C27:D27"/>
    <mergeCell ref="E27:K27"/>
    <mergeCell ref="L27:N27"/>
    <mergeCell ref="O27:P27"/>
    <mergeCell ref="Q27:S27"/>
    <mergeCell ref="T27:U27"/>
    <mergeCell ref="T26:U26"/>
    <mergeCell ref="V26:W26"/>
    <mergeCell ref="X26:Y26"/>
    <mergeCell ref="Z26:AA26"/>
    <mergeCell ref="AB26:AC26"/>
    <mergeCell ref="AD26:AF26"/>
    <mergeCell ref="V25:W25"/>
    <mergeCell ref="X25:Y25"/>
    <mergeCell ref="Z25:AA25"/>
    <mergeCell ref="AB25:AC25"/>
    <mergeCell ref="AD25:AF25"/>
    <mergeCell ref="C26:D26"/>
    <mergeCell ref="E26:K26"/>
    <mergeCell ref="L26:N26"/>
    <mergeCell ref="O26:P26"/>
    <mergeCell ref="Q26:S26"/>
    <mergeCell ref="C25:D25"/>
    <mergeCell ref="E25:K25"/>
    <mergeCell ref="L25:N25"/>
    <mergeCell ref="O25:P25"/>
    <mergeCell ref="Q25:S25"/>
    <mergeCell ref="T25:U25"/>
    <mergeCell ref="T24:U24"/>
    <mergeCell ref="V24:W24"/>
    <mergeCell ref="X24:Y24"/>
    <mergeCell ref="Z24:AA24"/>
    <mergeCell ref="AB24:AC24"/>
    <mergeCell ref="AD24:AF24"/>
    <mergeCell ref="V23:W23"/>
    <mergeCell ref="X23:Y23"/>
    <mergeCell ref="Z23:AA23"/>
    <mergeCell ref="AB23:AC23"/>
    <mergeCell ref="AD23:AF23"/>
    <mergeCell ref="C24:D24"/>
    <mergeCell ref="E24:K24"/>
    <mergeCell ref="L24:N24"/>
    <mergeCell ref="O24:P24"/>
    <mergeCell ref="Q24:S24"/>
    <mergeCell ref="C23:D23"/>
    <mergeCell ref="E23:K23"/>
    <mergeCell ref="L23:N23"/>
    <mergeCell ref="O23:P23"/>
    <mergeCell ref="Q23:S23"/>
    <mergeCell ref="T23:U23"/>
    <mergeCell ref="T22:U22"/>
    <mergeCell ref="V22:W22"/>
    <mergeCell ref="X22:Y22"/>
    <mergeCell ref="Z22:AA22"/>
    <mergeCell ref="AB22:AC22"/>
    <mergeCell ref="AD22:AF22"/>
    <mergeCell ref="V21:W21"/>
    <mergeCell ref="X21:Y21"/>
    <mergeCell ref="Z21:AA21"/>
    <mergeCell ref="AB21:AC21"/>
    <mergeCell ref="AD21:AF21"/>
    <mergeCell ref="C22:D22"/>
    <mergeCell ref="E22:K22"/>
    <mergeCell ref="L22:N22"/>
    <mergeCell ref="O22:P22"/>
    <mergeCell ref="Q22:S22"/>
    <mergeCell ref="C21:D21"/>
    <mergeCell ref="E21:K21"/>
    <mergeCell ref="L21:N21"/>
    <mergeCell ref="O21:P21"/>
    <mergeCell ref="Q21:S21"/>
    <mergeCell ref="T21:U21"/>
    <mergeCell ref="T20:U20"/>
    <mergeCell ref="V20:W20"/>
    <mergeCell ref="X20:Y20"/>
    <mergeCell ref="Z20:AA20"/>
    <mergeCell ref="AB20:AC20"/>
    <mergeCell ref="AD20:AF20"/>
    <mergeCell ref="V19:W19"/>
    <mergeCell ref="X19:Y19"/>
    <mergeCell ref="Z19:AA19"/>
    <mergeCell ref="AB19:AC19"/>
    <mergeCell ref="AD19:AF19"/>
    <mergeCell ref="C20:D20"/>
    <mergeCell ref="E20:K20"/>
    <mergeCell ref="L20:N20"/>
    <mergeCell ref="O20:P20"/>
    <mergeCell ref="Q20:S20"/>
    <mergeCell ref="C19:D19"/>
    <mergeCell ref="E19:K19"/>
    <mergeCell ref="L19:N19"/>
    <mergeCell ref="O19:P19"/>
    <mergeCell ref="Q19:S19"/>
    <mergeCell ref="T19:U19"/>
    <mergeCell ref="T18:U18"/>
    <mergeCell ref="V18:W18"/>
    <mergeCell ref="X18:Y18"/>
    <mergeCell ref="Z18:AA18"/>
    <mergeCell ref="AB18:AC18"/>
    <mergeCell ref="AD18:AF18"/>
    <mergeCell ref="V17:W17"/>
    <mergeCell ref="X17:Y17"/>
    <mergeCell ref="Z17:AA17"/>
    <mergeCell ref="AB17:AC17"/>
    <mergeCell ref="AD17:AF17"/>
    <mergeCell ref="C18:D18"/>
    <mergeCell ref="E18:K18"/>
    <mergeCell ref="L18:N18"/>
    <mergeCell ref="O18:P18"/>
    <mergeCell ref="Q18:S18"/>
    <mergeCell ref="C17:D17"/>
    <mergeCell ref="E17:K17"/>
    <mergeCell ref="L17:N17"/>
    <mergeCell ref="O17:P17"/>
    <mergeCell ref="Q17:S17"/>
    <mergeCell ref="T17:U17"/>
    <mergeCell ref="T16:U16"/>
    <mergeCell ref="V16:W16"/>
    <mergeCell ref="X16:Y16"/>
    <mergeCell ref="Z16:AA16"/>
    <mergeCell ref="AB16:AC16"/>
    <mergeCell ref="AD16:AF16"/>
    <mergeCell ref="Q9:Y9"/>
    <mergeCell ref="Z9:AF9"/>
    <mergeCell ref="Q10:S12"/>
    <mergeCell ref="T10:U10"/>
    <mergeCell ref="V15:W15"/>
    <mergeCell ref="X15:Y15"/>
    <mergeCell ref="Z15:AA15"/>
    <mergeCell ref="AB15:AC15"/>
    <mergeCell ref="AD15:AF15"/>
    <mergeCell ref="C16:D16"/>
    <mergeCell ref="E16:K16"/>
    <mergeCell ref="L16:N16"/>
    <mergeCell ref="O16:P16"/>
    <mergeCell ref="Q16:S16"/>
    <mergeCell ref="C15:D15"/>
    <mergeCell ref="E15:K15"/>
    <mergeCell ref="L15:N15"/>
    <mergeCell ref="O15:P15"/>
    <mergeCell ref="Q15:S15"/>
    <mergeCell ref="T15:U15"/>
    <mergeCell ref="T14:U14"/>
    <mergeCell ref="V14:W14"/>
    <mergeCell ref="X14:Y14"/>
    <mergeCell ref="Z14:AA14"/>
    <mergeCell ref="AB14:AC14"/>
    <mergeCell ref="AD14:AF14"/>
    <mergeCell ref="C14:D14"/>
    <mergeCell ref="E14:K14"/>
    <mergeCell ref="L14:N14"/>
    <mergeCell ref="O14:P14"/>
    <mergeCell ref="Q14:S14"/>
    <mergeCell ref="B2:AF2"/>
    <mergeCell ref="H4:R4"/>
    <mergeCell ref="S4:V4"/>
    <mergeCell ref="W4:AE4"/>
    <mergeCell ref="H5:AE5"/>
    <mergeCell ref="W6:AE6"/>
    <mergeCell ref="V13:W13"/>
    <mergeCell ref="X13:Y13"/>
    <mergeCell ref="Z13:AA13"/>
    <mergeCell ref="AB13:AC13"/>
    <mergeCell ref="AD13:AF13"/>
    <mergeCell ref="C13:D13"/>
    <mergeCell ref="E13:K13"/>
    <mergeCell ref="L13:N13"/>
    <mergeCell ref="O13:P13"/>
    <mergeCell ref="Q13:S13"/>
    <mergeCell ref="T13:U13"/>
    <mergeCell ref="V10:W10"/>
    <mergeCell ref="X10:Y10"/>
    <mergeCell ref="Z10:AA12"/>
    <mergeCell ref="AB10:AF10"/>
    <mergeCell ref="T11:U12"/>
    <mergeCell ref="V11:W12"/>
    <mergeCell ref="X11:Y12"/>
    <mergeCell ref="AB11:AC12"/>
    <mergeCell ref="AD11:AF11"/>
    <mergeCell ref="B8:AF8"/>
    <mergeCell ref="B9:B12"/>
    <mergeCell ref="C9:D12"/>
    <mergeCell ref="E9:K12"/>
    <mergeCell ref="L9:N12"/>
    <mergeCell ref="O9:P1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START HERE</vt:lpstr>
      <vt:lpstr>STEP 1 - Form</vt:lpstr>
      <vt:lpstr>STEP 2 - Receipts</vt:lpstr>
      <vt:lpstr>STEP 3 - Cost Summary</vt:lpstr>
      <vt:lpstr>STEP 4 - Bank Info</vt:lpstr>
      <vt:lpstr>Menus</vt:lpstr>
      <vt:lpstr>Code</vt:lpstr>
      <vt:lpstr>Hidden Pivot Source</vt:lpstr>
      <vt:lpstr>Sheet1</vt:lpstr>
      <vt:lpstr>Per Diem Cost Codes</vt:lpstr>
      <vt:lpstr>_Department</vt:lpstr>
      <vt:lpstr>_Legder</vt:lpstr>
      <vt:lpstr>_Request_Type</vt:lpstr>
      <vt:lpstr>Faculty_Department</vt:lpstr>
      <vt:lpstr>'START HERE'!Print_Area</vt:lpstr>
      <vt:lpstr>'STEP 1 - Form'!Print_Area</vt:lpstr>
      <vt:lpstr>'STEP 2 - Receipts'!Print_Area</vt:lpstr>
      <vt:lpstr>'STEP 4 - Bank Info'!Print_Area</vt:lpstr>
    </vt:vector>
  </TitlesOfParts>
  <Company>Macquarie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EBezuide</dc:creator>
  <cp:lastModifiedBy>Windows User</cp:lastModifiedBy>
  <cp:lastPrinted>2013-11-11T05:03:48Z</cp:lastPrinted>
  <dcterms:created xsi:type="dcterms:W3CDTF">2012-09-17T02:55:04Z</dcterms:created>
  <dcterms:modified xsi:type="dcterms:W3CDTF">2014-04-02T05:36:30Z</dcterms:modified>
</cp:coreProperties>
</file>